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TRIZ LOTAIP\"/>
    </mc:Choice>
  </mc:AlternateContent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Hoja1!$A$4:$M$570</definedName>
  </definedNames>
  <calcPr calcId="152511"/>
</workbook>
</file>

<file path=xl/calcChain.xml><?xml version="1.0" encoding="utf-8"?>
<calcChain xmlns="http://schemas.openxmlformats.org/spreadsheetml/2006/main">
  <c r="K48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" i="1"/>
  <c r="J531" i="1"/>
  <c r="J400" i="1"/>
  <c r="J248" i="1"/>
  <c r="J131" i="1"/>
  <c r="J69" i="1"/>
  <c r="I554" i="1"/>
  <c r="I517" i="1"/>
  <c r="I501" i="1"/>
  <c r="I486" i="1"/>
  <c r="I463" i="1"/>
  <c r="J461" i="1"/>
  <c r="J399" i="1"/>
  <c r="J303" i="1"/>
  <c r="I224" i="1"/>
  <c r="J177" i="1"/>
  <c r="I35" i="1"/>
  <c r="I36" i="1"/>
  <c r="I37" i="1"/>
  <c r="J57" i="1"/>
  <c r="J159" i="1"/>
  <c r="J229" i="1"/>
  <c r="J316" i="1"/>
  <c r="J401" i="1"/>
  <c r="J444" i="1"/>
  <c r="J503" i="1"/>
  <c r="J111" i="1"/>
  <c r="J530" i="1"/>
  <c r="J405" i="1"/>
  <c r="J299" i="1"/>
  <c r="J292" i="1"/>
  <c r="J163" i="1"/>
  <c r="J532" i="1"/>
  <c r="J518" i="1"/>
  <c r="J504" i="1"/>
  <c r="J496" i="1"/>
  <c r="J487" i="1"/>
  <c r="J396" i="1"/>
  <c r="J357" i="1"/>
  <c r="J326" i="1"/>
  <c r="J290" i="1"/>
  <c r="J261" i="1"/>
  <c r="J190" i="1"/>
  <c r="J139" i="1"/>
  <c r="J53" i="1"/>
  <c r="J21" i="1"/>
  <c r="J20" i="1"/>
  <c r="J15" i="1"/>
  <c r="J13" i="1"/>
  <c r="J9" i="1"/>
  <c r="J570" i="1"/>
  <c r="J398" i="1"/>
  <c r="J361" i="1"/>
  <c r="J350" i="1"/>
  <c r="J294" i="1"/>
  <c r="J293" i="1"/>
  <c r="J199" i="1"/>
  <c r="J161" i="1"/>
  <c r="I570" i="1"/>
  <c r="I531" i="1"/>
  <c r="I506" i="1"/>
  <c r="I461" i="1"/>
  <c r="I399" i="1"/>
  <c r="I398" i="1"/>
  <c r="I361" i="1"/>
  <c r="I350" i="1"/>
  <c r="I339" i="1"/>
  <c r="J506" i="1"/>
  <c r="J339" i="1"/>
  <c r="I303" i="1"/>
  <c r="I294" i="1"/>
  <c r="I293" i="1"/>
  <c r="I248" i="1"/>
  <c r="I227" i="1"/>
  <c r="I199" i="1"/>
  <c r="I177" i="1"/>
  <c r="I161" i="1"/>
  <c r="I131" i="1"/>
  <c r="I121" i="1"/>
  <c r="I98" i="1"/>
  <c r="J121" i="1"/>
  <c r="J98" i="1"/>
  <c r="J79" i="1"/>
  <c r="I79" i="1"/>
  <c r="J28" i="1"/>
  <c r="J395" i="1"/>
  <c r="I395" i="1"/>
  <c r="J264" i="1"/>
  <c r="I264" i="1"/>
  <c r="I223" i="1"/>
  <c r="J223" i="1"/>
  <c r="I156" i="1"/>
  <c r="J156" i="1"/>
  <c r="J288" i="1" l="1"/>
  <c r="J417" i="1"/>
  <c r="J370" i="1"/>
  <c r="J393" i="1"/>
  <c r="J489" i="1"/>
  <c r="J464" i="1"/>
  <c r="J203" i="1"/>
  <c r="J402" i="1"/>
  <c r="J165" i="1"/>
  <c r="J127" i="1"/>
  <c r="J232" i="1"/>
  <c r="J152" i="1"/>
  <c r="J113" i="1"/>
  <c r="J101" i="1"/>
  <c r="J541" i="1"/>
  <c r="J466" i="1"/>
  <c r="J459" i="1"/>
  <c r="J238" i="1"/>
  <c r="J192" i="1"/>
  <c r="J136" i="1"/>
  <c r="J151" i="1"/>
  <c r="J546" i="1"/>
  <c r="J353" i="1"/>
  <c r="J291" i="1"/>
  <c r="J200" i="1"/>
  <c r="J565" i="1"/>
  <c r="J555" i="1"/>
  <c r="J549" i="1"/>
  <c r="J526" i="1"/>
  <c r="J519" i="1"/>
  <c r="J511" i="1"/>
  <c r="J500" i="1"/>
  <c r="J493" i="1"/>
  <c r="J485" i="1"/>
  <c r="J479" i="1"/>
  <c r="J477" i="1"/>
  <c r="J465" i="1"/>
  <c r="J457" i="1"/>
  <c r="J454" i="1"/>
  <c r="J447" i="1"/>
  <c r="J439" i="1"/>
  <c r="J429" i="1"/>
  <c r="J421" i="1"/>
  <c r="J414" i="1"/>
  <c r="J409" i="1"/>
  <c r="J388" i="1"/>
  <c r="J380" i="1"/>
  <c r="J369" i="1"/>
  <c r="J360" i="1"/>
  <c r="J356" i="1"/>
  <c r="J348" i="1"/>
  <c r="J347" i="1"/>
  <c r="J345" i="1"/>
  <c r="J343" i="1"/>
  <c r="J338" i="1"/>
  <c r="J334" i="1"/>
  <c r="J333" i="1"/>
  <c r="J321" i="1"/>
  <c r="J297" i="1"/>
  <c r="J295" i="1"/>
  <c r="J272" i="1"/>
  <c r="J263" i="1"/>
  <c r="J260" i="1"/>
  <c r="J252" i="1"/>
  <c r="J250" i="1"/>
  <c r="J235" i="1"/>
  <c r="J216" i="1"/>
  <c r="J212" i="1"/>
  <c r="J204" i="1"/>
  <c r="J185" i="1"/>
  <c r="J179" i="1"/>
  <c r="J178" i="1"/>
  <c r="J170" i="1"/>
  <c r="J169" i="1"/>
  <c r="J160" i="1"/>
  <c r="J158" i="1"/>
  <c r="J157" i="1"/>
  <c r="J117" i="1"/>
  <c r="J110" i="1"/>
  <c r="J107" i="1"/>
  <c r="I565" i="1"/>
  <c r="I555" i="1"/>
  <c r="I549" i="1"/>
  <c r="I546" i="1"/>
  <c r="I541" i="1"/>
  <c r="I526" i="1"/>
  <c r="I519" i="1"/>
  <c r="I511" i="1"/>
  <c r="I500" i="1"/>
  <c r="I493" i="1"/>
  <c r="I489" i="1"/>
  <c r="I485" i="1"/>
  <c r="I479" i="1"/>
  <c r="I477" i="1"/>
  <c r="I466" i="1"/>
  <c r="I465" i="1"/>
  <c r="I464" i="1"/>
  <c r="I459" i="1"/>
  <c r="I457" i="1"/>
  <c r="I454" i="1"/>
  <c r="I447" i="1"/>
  <c r="I439" i="1"/>
  <c r="I429" i="1"/>
  <c r="I421" i="1"/>
  <c r="I417" i="1"/>
  <c r="I414" i="1"/>
  <c r="I409" i="1"/>
  <c r="I402" i="1"/>
  <c r="I393" i="1"/>
  <c r="I388" i="1"/>
  <c r="I380" i="1"/>
  <c r="I370" i="1"/>
  <c r="I369" i="1"/>
  <c r="I360" i="1"/>
  <c r="I356" i="1"/>
  <c r="I353" i="1"/>
  <c r="I348" i="1"/>
  <c r="I347" i="1"/>
  <c r="I345" i="1"/>
  <c r="I343" i="1"/>
  <c r="I338" i="1"/>
  <c r="I334" i="1"/>
  <c r="I333" i="1"/>
  <c r="I321" i="1"/>
  <c r="I297" i="1"/>
  <c r="I295" i="1"/>
  <c r="I291" i="1"/>
  <c r="I288" i="1"/>
  <c r="I272" i="1"/>
  <c r="I263" i="1"/>
  <c r="I260" i="1"/>
  <c r="I252" i="1"/>
  <c r="I250" i="1"/>
  <c r="I238" i="1"/>
  <c r="I235" i="1"/>
  <c r="I232" i="1"/>
  <c r="I218" i="1"/>
  <c r="I216" i="1"/>
  <c r="I212" i="1"/>
  <c r="I204" i="1"/>
  <c r="I203" i="1"/>
  <c r="I200" i="1"/>
  <c r="I192" i="1"/>
  <c r="I185" i="1"/>
  <c r="I179" i="1"/>
  <c r="I178" i="1"/>
  <c r="I170" i="1"/>
  <c r="I169" i="1"/>
  <c r="I165" i="1"/>
  <c r="I160" i="1"/>
  <c r="I158" i="1"/>
  <c r="I157" i="1"/>
  <c r="I152" i="1"/>
  <c r="I151" i="1"/>
  <c r="I136" i="1"/>
  <c r="I127" i="1"/>
  <c r="I117" i="1"/>
  <c r="I113" i="1"/>
  <c r="I110" i="1"/>
  <c r="I107" i="1"/>
  <c r="I101" i="1"/>
  <c r="J91" i="1"/>
  <c r="J88" i="1"/>
  <c r="J55" i="1"/>
  <c r="J51" i="1"/>
  <c r="J42" i="1"/>
  <c r="J35" i="1"/>
  <c r="J78" i="1"/>
  <c r="J58" i="1"/>
  <c r="J12" i="1"/>
  <c r="I91" i="1"/>
  <c r="I88" i="1"/>
  <c r="I78" i="1"/>
  <c r="I58" i="1"/>
  <c r="I55" i="1"/>
  <c r="I51" i="1"/>
  <c r="I42" i="1"/>
  <c r="J27" i="1"/>
  <c r="I27" i="1"/>
  <c r="J100" i="1"/>
  <c r="I100" i="1"/>
  <c r="J11" i="1"/>
  <c r="I12" i="1"/>
  <c r="I11" i="1"/>
  <c r="I16" i="1"/>
  <c r="J176" i="1"/>
  <c r="H548" i="1"/>
  <c r="I548" i="1" s="1"/>
  <c r="H539" i="1"/>
  <c r="I539" i="1" s="1"/>
  <c r="H508" i="1"/>
  <c r="I508" i="1" s="1"/>
  <c r="H491" i="1"/>
  <c r="I491" i="1" s="1"/>
  <c r="H468" i="1"/>
  <c r="I468" i="1" s="1"/>
  <c r="H432" i="1"/>
  <c r="I432" i="1" s="1"/>
  <c r="H420" i="1"/>
  <c r="I420" i="1" s="1"/>
  <c r="H412" i="1"/>
  <c r="I412" i="1" s="1"/>
  <c r="H381" i="1"/>
  <c r="I381" i="1" s="1"/>
  <c r="H375" i="1"/>
  <c r="I375" i="1" s="1"/>
  <c r="H373" i="1"/>
  <c r="I373" i="1" s="1"/>
  <c r="H318" i="1"/>
  <c r="I318" i="1" s="1"/>
  <c r="H281" i="1"/>
  <c r="I281" i="1" s="1"/>
  <c r="H275" i="1"/>
  <c r="I275" i="1" s="1"/>
  <c r="H273" i="1"/>
  <c r="I273" i="1" s="1"/>
  <c r="H262" i="1"/>
  <c r="I262" i="1" s="1"/>
  <c r="H239" i="1"/>
  <c r="I239" i="1" s="1"/>
  <c r="H236" i="1"/>
  <c r="I236" i="1" s="1"/>
  <c r="H225" i="1"/>
  <c r="I225" i="1" s="1"/>
  <c r="H191" i="1"/>
  <c r="I191" i="1" s="1"/>
  <c r="H167" i="1"/>
  <c r="I167" i="1" s="1"/>
  <c r="H149" i="1"/>
  <c r="I149" i="1" s="1"/>
  <c r="H145" i="1"/>
  <c r="I145" i="1" s="1"/>
  <c r="H47" i="1"/>
  <c r="I47" i="1" s="1"/>
  <c r="H19" i="1"/>
  <c r="I19" i="1" s="1"/>
  <c r="H5" i="1"/>
  <c r="I5" i="1" s="1"/>
  <c r="I490" i="1"/>
  <c r="I481" i="1"/>
  <c r="I322" i="1"/>
  <c r="I426" i="1"/>
  <c r="I400" i="1"/>
  <c r="I230" i="1"/>
  <c r="I221" i="1"/>
  <c r="I69" i="1"/>
  <c r="I532" i="1"/>
  <c r="I530" i="1"/>
  <c r="I518" i="1"/>
  <c r="I504" i="1"/>
  <c r="I503" i="1"/>
  <c r="I496" i="1"/>
  <c r="I487" i="1"/>
  <c r="I444" i="1"/>
  <c r="I405" i="1"/>
  <c r="I401" i="1"/>
  <c r="I396" i="1"/>
  <c r="I357" i="1"/>
  <c r="I326" i="1"/>
  <c r="I316" i="1"/>
  <c r="I299" i="1"/>
  <c r="I292" i="1"/>
  <c r="I290" i="1"/>
  <c r="I261" i="1"/>
  <c r="I229" i="1"/>
  <c r="I190" i="1"/>
  <c r="I163" i="1"/>
  <c r="I159" i="1"/>
  <c r="I139" i="1"/>
  <c r="I111" i="1"/>
  <c r="I68" i="1"/>
  <c r="I57" i="1"/>
  <c r="I53" i="1"/>
  <c r="I21" i="1"/>
  <c r="I20" i="1"/>
  <c r="I15" i="1"/>
  <c r="I9" i="1"/>
  <c r="H320" i="1"/>
  <c r="I320" i="1" s="1"/>
  <c r="I566" i="1"/>
  <c r="I502" i="1"/>
  <c r="I176" i="1"/>
  <c r="H365" i="1"/>
  <c r="I365" i="1" s="1"/>
  <c r="H564" i="1"/>
  <c r="I564" i="1" s="1"/>
  <c r="H556" i="1"/>
  <c r="I556" i="1" s="1"/>
  <c r="H462" i="1"/>
  <c r="I462" i="1" s="1"/>
  <c r="H452" i="1"/>
  <c r="I452" i="1" s="1"/>
  <c r="H210" i="1"/>
  <c r="I210" i="1" s="1"/>
  <c r="I569" i="1"/>
  <c r="I568" i="1"/>
  <c r="I562" i="1"/>
  <c r="I560" i="1"/>
  <c r="I557" i="1"/>
  <c r="I553" i="1"/>
  <c r="I540" i="1"/>
  <c r="I533" i="1"/>
  <c r="I525" i="1"/>
  <c r="I523" i="1"/>
  <c r="I521" i="1"/>
  <c r="I516" i="1"/>
  <c r="I515" i="1"/>
  <c r="I513" i="1"/>
  <c r="I509" i="1"/>
  <c r="I505" i="1"/>
  <c r="I494" i="1"/>
  <c r="I492" i="1"/>
  <c r="I484" i="1"/>
  <c r="I482" i="1"/>
  <c r="I478" i="1"/>
  <c r="I476" i="1"/>
  <c r="I473" i="1"/>
  <c r="I471" i="1"/>
  <c r="I470" i="1"/>
  <c r="I460" i="1"/>
  <c r="I458" i="1"/>
  <c r="I455" i="1"/>
  <c r="I450" i="1"/>
  <c r="I441" i="1"/>
  <c r="I438" i="1"/>
  <c r="I427" i="1"/>
  <c r="I425" i="1"/>
  <c r="I423" i="1"/>
  <c r="I422" i="1"/>
  <c r="I419" i="1"/>
  <c r="I407" i="1"/>
  <c r="I403" i="1"/>
  <c r="I392" i="1"/>
  <c r="I390" i="1"/>
  <c r="I389" i="1"/>
  <c r="I386" i="1"/>
  <c r="I385" i="1"/>
  <c r="I384" i="1"/>
  <c r="I378" i="1"/>
  <c r="I372" i="1"/>
  <c r="I367" i="1"/>
  <c r="I359" i="1"/>
  <c r="I358" i="1"/>
  <c r="I354" i="1"/>
  <c r="I351" i="1"/>
  <c r="I346" i="1"/>
  <c r="I342" i="1"/>
  <c r="I336" i="1"/>
  <c r="I331" i="1"/>
  <c r="I325" i="1"/>
  <c r="I307" i="1"/>
  <c r="I306" i="1"/>
  <c r="I305" i="1"/>
  <c r="I302" i="1"/>
  <c r="I289" i="1"/>
  <c r="I282" i="1"/>
  <c r="I280" i="1"/>
  <c r="I278" i="1"/>
  <c r="I277" i="1"/>
  <c r="I271" i="1"/>
  <c r="I258" i="1"/>
  <c r="I244" i="1"/>
  <c r="I243" i="1"/>
  <c r="I240" i="1"/>
  <c r="I219" i="1"/>
  <c r="I215" i="1"/>
  <c r="I213" i="1"/>
  <c r="I209" i="1"/>
  <c r="I208" i="1"/>
  <c r="I207" i="1"/>
  <c r="I201" i="1"/>
  <c r="I197" i="1"/>
  <c r="I196" i="1"/>
  <c r="I195" i="1"/>
  <c r="I193" i="1"/>
  <c r="I188" i="1"/>
  <c r="I187" i="1"/>
  <c r="I184" i="1"/>
  <c r="I183" i="1"/>
  <c r="I172" i="1"/>
  <c r="I164" i="1"/>
  <c r="I153" i="1"/>
  <c r="I148" i="1"/>
  <c r="I146" i="1"/>
  <c r="I143" i="1"/>
  <c r="I135" i="1"/>
  <c r="I133" i="1"/>
  <c r="I132" i="1"/>
  <c r="I128" i="1"/>
  <c r="I126" i="1"/>
  <c r="I125" i="1"/>
  <c r="I124" i="1"/>
  <c r="I123" i="1"/>
  <c r="I122" i="1"/>
  <c r="I115" i="1"/>
  <c r="I112" i="1"/>
  <c r="I105" i="1"/>
  <c r="I103" i="1"/>
  <c r="I90" i="1"/>
  <c r="I87" i="1"/>
  <c r="I82" i="1"/>
  <c r="I77" i="1"/>
  <c r="I74" i="1"/>
  <c r="I72" i="1"/>
  <c r="I67" i="1"/>
  <c r="I63" i="1"/>
  <c r="I62" i="1"/>
  <c r="I60" i="1"/>
  <c r="I59" i="1"/>
  <c r="I54" i="1"/>
  <c r="I49" i="1"/>
  <c r="I48" i="1"/>
  <c r="I31" i="1"/>
  <c r="I7" i="1"/>
  <c r="I558" i="1"/>
  <c r="I542" i="1"/>
  <c r="I537" i="1"/>
  <c r="I535" i="1"/>
  <c r="I528" i="1"/>
  <c r="I527" i="1"/>
  <c r="I520" i="1"/>
  <c r="I510" i="1"/>
  <c r="I497" i="1"/>
  <c r="I495" i="1"/>
  <c r="I474" i="1"/>
  <c r="I469" i="1"/>
  <c r="I449" i="1"/>
  <c r="I446" i="1"/>
  <c r="I440" i="1"/>
  <c r="I433" i="1"/>
  <c r="I428" i="1"/>
  <c r="I406" i="1"/>
  <c r="I404" i="1"/>
  <c r="I394" i="1"/>
  <c r="I379" i="1"/>
  <c r="I364" i="1"/>
  <c r="I352" i="1"/>
  <c r="I341" i="1"/>
  <c r="I332" i="1"/>
  <c r="I317" i="1"/>
  <c r="I315" i="1"/>
  <c r="I314" i="1"/>
  <c r="I313" i="1"/>
  <c r="I308" i="1"/>
  <c r="I304" i="1"/>
  <c r="I298" i="1"/>
  <c r="I284" i="1"/>
  <c r="I283" i="1"/>
  <c r="I279" i="1"/>
  <c r="I257" i="1"/>
  <c r="I256" i="1"/>
  <c r="I255" i="1"/>
  <c r="I254" i="1"/>
  <c r="I253" i="1"/>
  <c r="I249" i="1"/>
  <c r="I245" i="1"/>
  <c r="I242" i="1"/>
  <c r="I241" i="1"/>
  <c r="I234" i="1"/>
  <c r="I233" i="1"/>
  <c r="I231" i="1"/>
  <c r="I222" i="1"/>
  <c r="I217" i="1"/>
  <c r="I206" i="1"/>
  <c r="I194" i="1"/>
  <c r="I189" i="1"/>
  <c r="I168" i="1"/>
  <c r="I154" i="1"/>
  <c r="I147" i="1"/>
  <c r="I140" i="1"/>
  <c r="I138" i="1"/>
  <c r="I134" i="1"/>
  <c r="I119" i="1"/>
  <c r="I108" i="1"/>
  <c r="I106" i="1"/>
  <c r="I99" i="1"/>
  <c r="I97" i="1"/>
  <c r="I81" i="1"/>
  <c r="I80" i="1"/>
  <c r="I66" i="1"/>
  <c r="I64" i="1"/>
  <c r="I52" i="1"/>
  <c r="I43" i="1"/>
  <c r="I40" i="1"/>
  <c r="I29" i="1"/>
  <c r="I26" i="1"/>
  <c r="I17" i="1"/>
  <c r="H181" i="1"/>
  <c r="I181" i="1" s="1"/>
  <c r="H129" i="1"/>
  <c r="I129" i="1" s="1"/>
  <c r="H472" i="1"/>
  <c r="I472" i="1" s="1"/>
  <c r="H483" i="1"/>
  <c r="I483" i="1" s="1"/>
  <c r="H547" i="1"/>
  <c r="I547" i="1" s="1"/>
  <c r="H13" i="1" l="1"/>
  <c r="I13" i="1" s="1"/>
  <c r="H14" i="1"/>
  <c r="I14" i="1" s="1"/>
  <c r="H18" i="1"/>
  <c r="I18" i="1" s="1"/>
  <c r="H10" i="1"/>
  <c r="I10" i="1" s="1"/>
  <c r="H8" i="1"/>
  <c r="I8" i="1" s="1"/>
  <c r="H22" i="1"/>
  <c r="I22" i="1" s="1"/>
  <c r="H23" i="1"/>
  <c r="I23" i="1" s="1"/>
  <c r="H24" i="1"/>
  <c r="I24" i="1" s="1"/>
  <c r="H25" i="1"/>
  <c r="I25" i="1" s="1"/>
  <c r="H28" i="1"/>
  <c r="I28" i="1" s="1"/>
  <c r="H30" i="1"/>
  <c r="I30" i="1" s="1"/>
  <c r="H32" i="1"/>
  <c r="I32" i="1" s="1"/>
  <c r="H33" i="1"/>
  <c r="I33" i="1" s="1"/>
  <c r="I34" i="1"/>
  <c r="H38" i="1"/>
  <c r="I38" i="1" s="1"/>
  <c r="I39" i="1"/>
  <c r="H41" i="1"/>
  <c r="I41" i="1" s="1"/>
  <c r="I44" i="1"/>
  <c r="H45" i="1"/>
  <c r="I45" i="1" s="1"/>
  <c r="H46" i="1"/>
  <c r="I46" i="1" s="1"/>
  <c r="H50" i="1"/>
  <c r="I50" i="1" s="1"/>
  <c r="I56" i="1"/>
  <c r="H61" i="1"/>
  <c r="I61" i="1" s="1"/>
  <c r="H65" i="1"/>
  <c r="I65" i="1" s="1"/>
  <c r="H70" i="1"/>
  <c r="I70" i="1" s="1"/>
  <c r="H71" i="1"/>
  <c r="I71" i="1" s="1"/>
  <c r="H73" i="1"/>
  <c r="I73" i="1" s="1"/>
  <c r="H75" i="1"/>
  <c r="I75" i="1" s="1"/>
  <c r="H76" i="1"/>
  <c r="I76" i="1" s="1"/>
  <c r="H83" i="1"/>
  <c r="I83" i="1" s="1"/>
  <c r="H84" i="1"/>
  <c r="I84" i="1" s="1"/>
  <c r="H85" i="1"/>
  <c r="I85" i="1" s="1"/>
  <c r="H86" i="1"/>
  <c r="I86" i="1" s="1"/>
  <c r="I89" i="1"/>
  <c r="H92" i="1"/>
  <c r="I92" i="1" s="1"/>
  <c r="H93" i="1"/>
  <c r="I93" i="1" s="1"/>
  <c r="H94" i="1"/>
  <c r="I94" i="1" s="1"/>
  <c r="H95" i="1"/>
  <c r="I95" i="1" s="1"/>
  <c r="H96" i="1"/>
  <c r="I96" i="1" s="1"/>
  <c r="H102" i="1"/>
  <c r="I102" i="1" s="1"/>
  <c r="H104" i="1"/>
  <c r="I104" i="1" s="1"/>
  <c r="H109" i="1"/>
  <c r="I109" i="1" s="1"/>
  <c r="I114" i="1"/>
  <c r="H116" i="1"/>
  <c r="I116" i="1" s="1"/>
  <c r="H118" i="1"/>
  <c r="I118" i="1" s="1"/>
  <c r="H120" i="1"/>
  <c r="I120" i="1" s="1"/>
  <c r="H130" i="1"/>
  <c r="I130" i="1" s="1"/>
  <c r="H137" i="1"/>
  <c r="I137" i="1" s="1"/>
  <c r="H141" i="1"/>
  <c r="I141" i="1" s="1"/>
  <c r="H142" i="1"/>
  <c r="I142" i="1" s="1"/>
  <c r="H144" i="1"/>
  <c r="I144" i="1" s="1"/>
  <c r="H150" i="1"/>
  <c r="I150" i="1" s="1"/>
  <c r="H155" i="1"/>
  <c r="I155" i="1" s="1"/>
  <c r="I162" i="1"/>
  <c r="H166" i="1"/>
  <c r="I166" i="1" s="1"/>
  <c r="H171" i="1"/>
  <c r="I171" i="1" s="1"/>
  <c r="H173" i="1"/>
  <c r="I173" i="1" s="1"/>
  <c r="H174" i="1"/>
  <c r="I174" i="1" s="1"/>
  <c r="H175" i="1"/>
  <c r="I175" i="1" s="1"/>
  <c r="H180" i="1"/>
  <c r="I180" i="1" s="1"/>
  <c r="H182" i="1"/>
  <c r="I182" i="1" s="1"/>
  <c r="H186" i="1"/>
  <c r="I186" i="1" s="1"/>
  <c r="H198" i="1"/>
  <c r="I198" i="1" s="1"/>
  <c r="H202" i="1"/>
  <c r="I202" i="1" s="1"/>
  <c r="H205" i="1"/>
  <c r="I205" i="1" s="1"/>
  <c r="H211" i="1"/>
  <c r="I211" i="1" s="1"/>
  <c r="H214" i="1"/>
  <c r="I214" i="1" s="1"/>
  <c r="H220" i="1"/>
  <c r="I220" i="1" s="1"/>
  <c r="H226" i="1"/>
  <c r="I226" i="1" s="1"/>
  <c r="H228" i="1"/>
  <c r="I228" i="1" s="1"/>
  <c r="H237" i="1"/>
  <c r="I237" i="1" s="1"/>
  <c r="H246" i="1"/>
  <c r="I246" i="1" s="1"/>
  <c r="H247" i="1"/>
  <c r="I247" i="1" s="1"/>
  <c r="H251" i="1"/>
  <c r="I251" i="1" s="1"/>
  <c r="H259" i="1"/>
  <c r="I259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4" i="1"/>
  <c r="I274" i="1" s="1"/>
  <c r="H276" i="1"/>
  <c r="I276" i="1" s="1"/>
  <c r="H285" i="1"/>
  <c r="I285" i="1" s="1"/>
  <c r="H286" i="1"/>
  <c r="I286" i="1" s="1"/>
  <c r="H287" i="1"/>
  <c r="I287" i="1" s="1"/>
  <c r="H296" i="1"/>
  <c r="I296" i="1" s="1"/>
  <c r="H300" i="1"/>
  <c r="I300" i="1" s="1"/>
  <c r="H301" i="1"/>
  <c r="I301" i="1" s="1"/>
  <c r="H309" i="1"/>
  <c r="I309" i="1" s="1"/>
  <c r="H310" i="1"/>
  <c r="I310" i="1" s="1"/>
  <c r="H311" i="1"/>
  <c r="I311" i="1" s="1"/>
  <c r="H312" i="1"/>
  <c r="I312" i="1" s="1"/>
  <c r="H319" i="1"/>
  <c r="I319" i="1" s="1"/>
  <c r="H323" i="1"/>
  <c r="I323" i="1" s="1"/>
  <c r="H324" i="1"/>
  <c r="I324" i="1" s="1"/>
  <c r="H327" i="1"/>
  <c r="I327" i="1" s="1"/>
  <c r="H328" i="1"/>
  <c r="I328" i="1" s="1"/>
  <c r="H329" i="1"/>
  <c r="I329" i="1" s="1"/>
  <c r="H330" i="1"/>
  <c r="I330" i="1" s="1"/>
  <c r="H335" i="1"/>
  <c r="I335" i="1" s="1"/>
  <c r="H337" i="1"/>
  <c r="I337" i="1" s="1"/>
  <c r="H340" i="1"/>
  <c r="I340" i="1" s="1"/>
  <c r="H344" i="1"/>
  <c r="I344" i="1" s="1"/>
  <c r="H349" i="1"/>
  <c r="I349" i="1" s="1"/>
  <c r="H355" i="1"/>
  <c r="I355" i="1" s="1"/>
  <c r="H362" i="1"/>
  <c r="I362" i="1" s="1"/>
  <c r="H363" i="1"/>
  <c r="I363" i="1" s="1"/>
  <c r="H366" i="1"/>
  <c r="I366" i="1" s="1"/>
  <c r="H368" i="1"/>
  <c r="I368" i="1" s="1"/>
  <c r="H371" i="1"/>
  <c r="I371" i="1" s="1"/>
  <c r="H374" i="1"/>
  <c r="I374" i="1" s="1"/>
  <c r="H376" i="1"/>
  <c r="I376" i="1" s="1"/>
  <c r="H377" i="1"/>
  <c r="I377" i="1" s="1"/>
  <c r="H382" i="1"/>
  <c r="I382" i="1" s="1"/>
  <c r="H383" i="1"/>
  <c r="I383" i="1" s="1"/>
  <c r="H387" i="1"/>
  <c r="I387" i="1" s="1"/>
  <c r="H391" i="1"/>
  <c r="I391" i="1" s="1"/>
  <c r="H397" i="1"/>
  <c r="I397" i="1" s="1"/>
  <c r="H408" i="1"/>
  <c r="I408" i="1" s="1"/>
  <c r="H410" i="1"/>
  <c r="I410" i="1" s="1"/>
  <c r="H411" i="1"/>
  <c r="I411" i="1" s="1"/>
  <c r="H413" i="1"/>
  <c r="I413" i="1" s="1"/>
  <c r="H415" i="1"/>
  <c r="I415" i="1" s="1"/>
  <c r="H416" i="1"/>
  <c r="I416" i="1" s="1"/>
  <c r="H418" i="1"/>
  <c r="I418" i="1" s="1"/>
  <c r="H424" i="1"/>
  <c r="I424" i="1" s="1"/>
  <c r="H430" i="1"/>
  <c r="I430" i="1" s="1"/>
  <c r="H431" i="1"/>
  <c r="I431" i="1" s="1"/>
  <c r="H434" i="1"/>
  <c r="I434" i="1" s="1"/>
  <c r="H435" i="1"/>
  <c r="I435" i="1" s="1"/>
  <c r="H436" i="1"/>
  <c r="I436" i="1" s="1"/>
  <c r="H437" i="1"/>
  <c r="I437" i="1" s="1"/>
  <c r="H442" i="1"/>
  <c r="I442" i="1" s="1"/>
  <c r="H443" i="1"/>
  <c r="I443" i="1" s="1"/>
  <c r="H445" i="1"/>
  <c r="I445" i="1" s="1"/>
  <c r="H448" i="1"/>
  <c r="I448" i="1" s="1"/>
  <c r="H451" i="1"/>
  <c r="I451" i="1" s="1"/>
  <c r="H453" i="1"/>
  <c r="I453" i="1" s="1"/>
  <c r="H456" i="1"/>
  <c r="I456" i="1" s="1"/>
  <c r="H467" i="1"/>
  <c r="I467" i="1" s="1"/>
  <c r="H475" i="1"/>
  <c r="I475" i="1" s="1"/>
  <c r="H480" i="1"/>
  <c r="I480" i="1" s="1"/>
  <c r="H488" i="1"/>
  <c r="I488" i="1" s="1"/>
  <c r="H498" i="1"/>
  <c r="I498" i="1" s="1"/>
  <c r="H499" i="1"/>
  <c r="I499" i="1" s="1"/>
  <c r="H507" i="1"/>
  <c r="I507" i="1" s="1"/>
  <c r="H512" i="1"/>
  <c r="I512" i="1" s="1"/>
  <c r="H514" i="1"/>
  <c r="I514" i="1" s="1"/>
  <c r="H522" i="1"/>
  <c r="I522" i="1" s="1"/>
  <c r="H524" i="1"/>
  <c r="I524" i="1" s="1"/>
  <c r="H529" i="1"/>
  <c r="I529" i="1" s="1"/>
  <c r="H534" i="1"/>
  <c r="I534" i="1" s="1"/>
  <c r="H536" i="1"/>
  <c r="I536" i="1" s="1"/>
  <c r="H538" i="1"/>
  <c r="I538" i="1" s="1"/>
  <c r="H543" i="1"/>
  <c r="I543" i="1" s="1"/>
  <c r="H544" i="1"/>
  <c r="I544" i="1" s="1"/>
  <c r="H545" i="1"/>
  <c r="I545" i="1" s="1"/>
  <c r="H550" i="1"/>
  <c r="I550" i="1" s="1"/>
  <c r="H551" i="1"/>
  <c r="I551" i="1" s="1"/>
  <c r="H552" i="1"/>
  <c r="I552" i="1" s="1"/>
  <c r="H559" i="1"/>
  <c r="I559" i="1" s="1"/>
  <c r="H561" i="1"/>
  <c r="I561" i="1" s="1"/>
  <c r="H563" i="1"/>
  <c r="I563" i="1" s="1"/>
  <c r="H567" i="1"/>
  <c r="I567" i="1" s="1"/>
  <c r="H6" i="1"/>
  <c r="I6" i="1" s="1"/>
</calcChain>
</file>

<file path=xl/sharedStrings.xml><?xml version="1.0" encoding="utf-8"?>
<sst xmlns="http://schemas.openxmlformats.org/spreadsheetml/2006/main" count="2846" uniqueCount="671">
  <si>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</si>
  <si>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</si>
  <si>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</si>
  <si>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</si>
  <si>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</si>
  <si>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</si>
  <si>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</si>
  <si>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</si>
  <si>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</si>
  <si>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</si>
  <si>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</si>
  <si>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</si>
  <si>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</si>
  <si>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</si>
  <si>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</si>
  <si>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</si>
  <si>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ABAD PARRALES WAGNER MANUEL</t>
  </si>
  <si>
    <t>ACEBO CALDERON RUBEN DARIO</t>
  </si>
  <si>
    <t>ACEBO CHIQUITO ANDREA ELIZABETH</t>
  </si>
  <si>
    <t>ACEBO SANCHEZ MONICA AMANDA</t>
  </si>
  <si>
    <t>ACUÑA ACEBO MERCEDES DEL ROSARIO</t>
  </si>
  <si>
    <t>ACUÑA CAICEDO ROBERTO WELLINGTON</t>
  </si>
  <si>
    <t>ALAVA CRUZATTY JOSE EFRAIN</t>
  </si>
  <si>
    <t>ALAVA MERO CRISTHIAN JOSE</t>
  </si>
  <si>
    <t>ALAVA NARANJO JUAN CARLOS</t>
  </si>
  <si>
    <t>ALCAZAR PICHUCHO MERCEDES TANIA</t>
  </si>
  <si>
    <t>ALCIVAR COBEÑA JOSE LUIS</t>
  </si>
  <si>
    <t>ALCIVAR RIVAS JESUS EDUARDO</t>
  </si>
  <si>
    <t>ALMENDARIZ MARTINEZ ELIZABETH ALEXANDRA</t>
  </si>
  <si>
    <t>ALONSO MUÑIZ GINA ROSA ANGELA</t>
  </si>
  <si>
    <t>ALVARADO CHANCAY MARINA BELEN</t>
  </si>
  <si>
    <t>ALVAREZ ALVAREZ MARTHA JOHANA</t>
  </si>
  <si>
    <t>ALVAREZ GUTIERREZ YAMEL DE LAS MERCEDES</t>
  </si>
  <si>
    <t>ALVAREZ INDACOCHEA ARTURO ANTONIO</t>
  </si>
  <si>
    <t>ALVAREZ INDACOCHEA BLANCA VIVIANA</t>
  </si>
  <si>
    <t>ALVAREZ PINCAY ANGEL WILKINS</t>
  </si>
  <si>
    <t>ALVAREZ PINCAY DEWIS EDWIN</t>
  </si>
  <si>
    <t>ALVAREZ PINCAY JESSICA LOURDES</t>
  </si>
  <si>
    <t>ALVAREZ VASQUEZ CARMEN ARGENTINA</t>
  </si>
  <si>
    <t>ANDEREZ VELAZQUEZ MANUEL DE JESUS</t>
  </si>
  <si>
    <t>AVILA POVEDA MIRNA MIRELLA</t>
  </si>
  <si>
    <t>AVILEZ GALARZA CELINDA DE LOURDES</t>
  </si>
  <si>
    <t>AYON CEDEÑO MARCO ALFREDO</t>
  </si>
  <si>
    <t>AYON PONCE GINO IVAN</t>
  </si>
  <si>
    <t>AYON VILLAFUERTE LIBIA SOLEDAD</t>
  </si>
  <si>
    <t>AYON VILLAO NARCISO FERNANDO AUGUSTO</t>
  </si>
  <si>
    <t>AZUA MENENDEZ MARIETA DEL JESUS</t>
  </si>
  <si>
    <t>BACUSOY PINCAY JAIME JACINTO</t>
  </si>
  <si>
    <t>BAQUE BAQUE WASHINGTON SEBASTIAN</t>
  </si>
  <si>
    <t>BAQUE CAMPOZANO BYRON PATRICIO</t>
  </si>
  <si>
    <t>BAQUE CANTOS MIGUEL AUGUSTO</t>
  </si>
  <si>
    <t>BAQUE CAÑARTE SANDRA DE LOS ANGELES</t>
  </si>
  <si>
    <t>BAQUE CASTRO SILVIA ROCIO</t>
  </si>
  <si>
    <t>BAQUE DELVALLE NAHIN</t>
  </si>
  <si>
    <t>BAQUE GARCIA KARINA VANESSA</t>
  </si>
  <si>
    <t>BAQUE MENDOZA CARMEN PAULINA</t>
  </si>
  <si>
    <t>BAQUE MORAN AMPARO BIENVENIDA</t>
  </si>
  <si>
    <t>BAQUE PARRALES SOFIA MARIANELA</t>
  </si>
  <si>
    <t>BAQUE PEREZ KATTY MARITZA</t>
  </si>
  <si>
    <t>BAQUE PEREZ OMAR ADALBERTO</t>
  </si>
  <si>
    <t>BAQUE PINARGOTE STALIN ALEXANDER</t>
  </si>
  <si>
    <t>BAQUE REGALADO TYRONE DANIEL</t>
  </si>
  <si>
    <t>BAQUE SANCHEZ ERICK RAUL</t>
  </si>
  <si>
    <t>BAQUE VERA GUNTHER OBERDAM</t>
  </si>
  <si>
    <t>BARCIA MOREIRA MARLON RUBEN</t>
  </si>
  <si>
    <t>BARREIRO CEDEÑO JOSE LAZARO</t>
  </si>
  <si>
    <t>BLANCO FARAMIÑAN EDUARDO</t>
  </si>
  <si>
    <t>BORROTO LEAL OMELIO ENRIQUE</t>
  </si>
  <si>
    <t>BRAVO BONOSO DELIA GEORGINA</t>
  </si>
  <si>
    <t>BRIONES FERNANDEZ VICTOR HUGO</t>
  </si>
  <si>
    <t>BRIONES MARCILLO WALTHER ALFREDO</t>
  </si>
  <si>
    <t>BRIONES MERCHAN VIVIANA LUCIA</t>
  </si>
  <si>
    <t>BUCHELI HERNANDEZ NARCISO ADALBERTO</t>
  </si>
  <si>
    <t>BURGOS SALAZAR SILVIO ANTONIO PATRICIO</t>
  </si>
  <si>
    <t>BURGOS ZAVALA MONICA NARCISA</t>
  </si>
  <si>
    <t>BUSTAMANTE CHONG CARLOS HUGO</t>
  </si>
  <si>
    <t>BUSTAMANTE CHONG MARIANA ELIZABETH DE LOS ANGEL</t>
  </si>
  <si>
    <t>CABEZAS BAQUE NICOLAS ALFONSO</t>
  </si>
  <si>
    <t>CABEZAS BAQUE ROBERTO JAVIER</t>
  </si>
  <si>
    <t>CABRERA VERDESOTO CESAR ALBERTO</t>
  </si>
  <si>
    <t>CADENAS MARTINEZ RUBEN EMIRO</t>
  </si>
  <si>
    <t>CAICEDO PLUA CHRISTIAN RUPERTO</t>
  </si>
  <si>
    <t>CALDERON MACIAS MARIA LILIANA</t>
  </si>
  <si>
    <t>CALDERON REYES PEDRO JOHNNY</t>
  </si>
  <si>
    <t>CALDERON REYES ROBERIZ SALVADOR</t>
  </si>
  <si>
    <t>CALLE CEVALLOS MILTON AGUSTIN</t>
  </si>
  <si>
    <t>CALLE GARCIA ALDRIN JEFFERSON</t>
  </si>
  <si>
    <t>CALLE GARCIA JONAS SNEIDER</t>
  </si>
  <si>
    <t>CAMPO CIRILO ANTONIO</t>
  </si>
  <si>
    <t>CAMPOVERDE FLORES FRITCIA KATHERINE</t>
  </si>
  <si>
    <t>CAMPOZANO PILAY YANINA HOLANDA</t>
  </si>
  <si>
    <t>CAMPOZANO PIN SILVANA NOELIA</t>
  </si>
  <si>
    <t>CAMPOZANO PLUA VANESSA DANIELA</t>
  </si>
  <si>
    <t>CAMPOZANO VILLEGAS SPENCER SEGUNDO</t>
  </si>
  <si>
    <t>CANARTE QUIMIS VICENTA JENNY DEL ROCIO</t>
  </si>
  <si>
    <t>CANO ANDRADE ROCIO JAQUELINE</t>
  </si>
  <si>
    <t>CANTOS CEVALLOS CRISTOBAL GONZALO</t>
  </si>
  <si>
    <t>CANTOS FIGUEROA MARIANA DE LOURDES</t>
  </si>
  <si>
    <t>CANTOS PLUA JONATHAN JOEL</t>
  </si>
  <si>
    <t>CAÑARTE AVILA JAIME WALTER</t>
  </si>
  <si>
    <t>CAÑARTE AVILA MILTON HERMES</t>
  </si>
  <si>
    <t>CAÑARTE CABRERA YESSENIA CRISTINA</t>
  </si>
  <si>
    <t>CAÑARTE CASTILLO MARCOS GASPAR</t>
  </si>
  <si>
    <t>CAÑARTE CHELE MARLON ALFREDO</t>
  </si>
  <si>
    <t>CAÑARTE QUIMIS LUZ TERESA YANINA</t>
  </si>
  <si>
    <t>CAÑARTE TUMBACO JUAN CARLOS</t>
  </si>
  <si>
    <t>CAÑARTE VELEZ CHRISTIAN ROGELIO</t>
  </si>
  <si>
    <t>CAÑARTE VELEZ JOSE CLIMACO</t>
  </si>
  <si>
    <t>CARVAJAL CASTILLO MIGUEL EDUARDO</t>
  </si>
  <si>
    <t>CARVAJAL RIVADENEIRA DANIEL DAVID</t>
  </si>
  <si>
    <t>CARVAJAL SILVA VICTOR OSWALDO</t>
  </si>
  <si>
    <t>CARVAJAL ZAVALA ESTERLIN ARTURO</t>
  </si>
  <si>
    <t>CASTILLO MERINO MIRIAM ADRIANA</t>
  </si>
  <si>
    <t>CASTILLO MERINO YASMIN ALEJANDRA</t>
  </si>
  <si>
    <t>CASTRO ANDRADE DIEGO ROBERTO</t>
  </si>
  <si>
    <t>CASTRO AYON FRANKLIN</t>
  </si>
  <si>
    <t>CASTRO CALDERON JOSE CRISTOBAL</t>
  </si>
  <si>
    <t>CASTRO CEDEÑO ZENOBIA MONSERRATE</t>
  </si>
  <si>
    <t>CASTRO GONZALEZ FIDEL GERARDO</t>
  </si>
  <si>
    <t>CASTRO INDACOCHEA BELSIMA MARISOL</t>
  </si>
  <si>
    <t>CASTRO JALCA JAZMIN ELENA</t>
  </si>
  <si>
    <t>CASTRO LANDIN ALFREDO LESVEL</t>
  </si>
  <si>
    <t>CASTRO PIGUAVE CARLOS ALBERTO</t>
  </si>
  <si>
    <t>CASTRO PONCE MIGUEL MODESTO</t>
  </si>
  <si>
    <t>CASTRO PONCE SOFIA IVONNY</t>
  </si>
  <si>
    <t>CASTRO SOLIS MANOLO JULIAN</t>
  </si>
  <si>
    <t>CEBALLOS PLAZA JORGE ANIBAL</t>
  </si>
  <si>
    <t>CEDEÑO FERRIN JULIO ALBERTO</t>
  </si>
  <si>
    <t>CEDEÑO GUERRA JOSE LINCOLN</t>
  </si>
  <si>
    <t>CEDEÑO HOLGUIN DOLORES MIRELLA</t>
  </si>
  <si>
    <t>CEDEÑO MERA KARINA DEL ROCIO</t>
  </si>
  <si>
    <t>CEDEÑO PARRAGA MANUEL ANGEL</t>
  </si>
  <si>
    <t>CEDEÑO QUIJIJE MERY EMILIA</t>
  </si>
  <si>
    <t>CEDEÑO REYES MARIA ALEJANDRA</t>
  </si>
  <si>
    <t>CERVANTES BERNAL MONICA ANDREA</t>
  </si>
  <si>
    <t>CEVALLOS CASTRO JANIO RAPHAEL</t>
  </si>
  <si>
    <t>CEVALLOS PALMA JOFFRE RENAN</t>
  </si>
  <si>
    <t>CEVALLOS PALMA JUAN FERNANDO</t>
  </si>
  <si>
    <t>CEVALLOS VELOZ ANGELA ANDREA</t>
  </si>
  <si>
    <t>CHANCAY CHOEZ JOHNNY CRISTOBAL</t>
  </si>
  <si>
    <t>CHANCAY VENTURA JUDITH MONSERRATE</t>
  </si>
  <si>
    <t>CHASING GUAGUA EDISON AROLDO</t>
  </si>
  <si>
    <t>CHAVEZ CHOEZ MERCEDES GENNY</t>
  </si>
  <si>
    <t>CHAVEZ RUFINO VICTORIANO</t>
  </si>
  <si>
    <t>CHAVEZ VASQUEZ VISITACION AUGUSTO</t>
  </si>
  <si>
    <t>CHELE GONZALEZ JUAN JAIME</t>
  </si>
  <si>
    <t>CHILAN INDACOCHEA LISBETH KATHERINE</t>
  </si>
  <si>
    <t>CHILAN QUIMIS DOUGLAS HERNAN</t>
  </si>
  <si>
    <t>CHILAN ROBLES STALIN SILVERIO</t>
  </si>
  <si>
    <t>CHIQUITO BAQUE GUADALUPE DEL PILAR</t>
  </si>
  <si>
    <t>CHIQUITO TIGUA GLORIA PASCUALA</t>
  </si>
  <si>
    <t>CHOEZ CHELE MARIUXI ELIZABETH</t>
  </si>
  <si>
    <t>CHOEZ INDACOCHEA ANA MONSERRATE</t>
  </si>
  <si>
    <t>CHOEZ INDACOCHEA PAUL ALBERTO</t>
  </si>
  <si>
    <t>CHOEZ LINO JONATHAN AUGUSTO</t>
  </si>
  <si>
    <t>CHOEZ MARCILLO DIANA LIZETTE</t>
  </si>
  <si>
    <t>CHOEZ PESANTES MARTHA SUSANA</t>
  </si>
  <si>
    <t>CHOMPOL MARCILLO JESUS FAUSTO</t>
  </si>
  <si>
    <t>CHONG CALDERON ROSA VERONICA</t>
  </si>
  <si>
    <t>CHONILLO TOALA FIDEL ALFREDO</t>
  </si>
  <si>
    <t>CHUNGA LUZARDO RUTH ALICIA</t>
  </si>
  <si>
    <t>COBOS LUCIO DENNY AUGUSTO</t>
  </si>
  <si>
    <t>COBOS POVEDA LELIA MELVA</t>
  </si>
  <si>
    <t>CONFORME CEDEÑO GEMA MONSERRATE</t>
  </si>
  <si>
    <t>CONFORME SORNOZA BORIS FABIAN</t>
  </si>
  <si>
    <t>CONFORME SORNOZA CARLOS EMILIO</t>
  </si>
  <si>
    <t>CORDERO GARCES MANUEL OCTAVIO</t>
  </si>
  <si>
    <t>CORDOVA MORAN HUGO JAVIER</t>
  </si>
  <si>
    <t>COVEÑA MENENDEZ JONATHAN KLEBER</t>
  </si>
  <si>
    <t>DEL PINO YEPEZ GLADYS MABEL</t>
  </si>
  <si>
    <t>DELGADO BERNAL DORIS SUSANA</t>
  </si>
  <si>
    <t>DELGADO GUTIERREZ ZOILA MARIANITA</t>
  </si>
  <si>
    <t>DELGADO JANUMIS DERLIN ALICIA</t>
  </si>
  <si>
    <t>DELGADO LUCAS HOLGER BENNY</t>
  </si>
  <si>
    <t>DELGADO MOLINA JAQUELINE BEATRIZ</t>
  </si>
  <si>
    <t>DELGADO MUÑIZ JOHNNY ALEJANDRO</t>
  </si>
  <si>
    <t>DELGADO SOLIS HERNAN PATRICIO</t>
  </si>
  <si>
    <t>DURAN PINCAY YELISA ESTEFANIA</t>
  </si>
  <si>
    <t>FIENCO JALCA MIGUEL ALFREDO</t>
  </si>
  <si>
    <t>FIENCO MORALES VIOLETA ROSALBA</t>
  </si>
  <si>
    <t>FIENCO SANCHEZ BETSY ELIZABETH</t>
  </si>
  <si>
    <t>FIGUEROA MERA LEVI JACOB</t>
  </si>
  <si>
    <t>FIGUEROA MORAN GRACE LILIANA</t>
  </si>
  <si>
    <t>FIGUEROA QUIMIS OLAYA LOURDES</t>
  </si>
  <si>
    <t>FIGUEROA SOLEDISPA LILIANA MARIBEL</t>
  </si>
  <si>
    <t>FIGUEROA SOLEDISPA MARTHA LORENA</t>
  </si>
  <si>
    <t>FIGUEROA SOLEDISPA RICARDO JOSE</t>
  </si>
  <si>
    <t>FRANCO CHAVEZ OSWALDO ALBERTO</t>
  </si>
  <si>
    <t>FRANCO QUINDE CRISTOBAL WASHINGTON</t>
  </si>
  <si>
    <t>FRANCO YOZA JOSE ALFREDO</t>
  </si>
  <si>
    <t>FUENTES FIGUEROA TOMAS ROBERT</t>
  </si>
  <si>
    <t>FUENTES TUMBACO DAYANARA VALERIE</t>
  </si>
  <si>
    <t>GALARZA SOLEDISPA JHONNY FRANCISCO</t>
  </si>
  <si>
    <t>GALLARDO ARMIJOS PABLO ARTURO</t>
  </si>
  <si>
    <t>GANCHOZO GUARANDA JENNY MARLENE</t>
  </si>
  <si>
    <t>GANCHOZO GUARANDA SANTIAGO ROBERTO</t>
  </si>
  <si>
    <t>GANCHOZO QUIMIS MAXIMO TERENCIO</t>
  </si>
  <si>
    <t>GARCIA AVILA LEONCIO EUGENIO</t>
  </si>
  <si>
    <t>GARCIA CASTRO MERCEDES CECILIA</t>
  </si>
  <si>
    <t>GARCIA LINO JOSE LUIS</t>
  </si>
  <si>
    <t>GARCIA LUCAS LUCY MARITZA</t>
  </si>
  <si>
    <t>GARCIA MACIAS VANESSA MARIUXI</t>
  </si>
  <si>
    <t>GARCIA PONCE TANIA YADIRA</t>
  </si>
  <si>
    <t>GARCIA QUIMIZ ESPERANZA TERESA</t>
  </si>
  <si>
    <t>GARCIA RIVAS VICENTA FELICIDAD</t>
  </si>
  <si>
    <t>GENCON MORENO VALERY VANESSA</t>
  </si>
  <si>
    <t>GOMEZ ARAY JAIRO DAVID</t>
  </si>
  <si>
    <t>GOMEZ MOREIRA JUAN CARLOS</t>
  </si>
  <si>
    <t>GONZALEZ ALVAREZ MARCOS ANTONIO</t>
  </si>
  <si>
    <t>GONZALEZ MERO MARJORIE VIVIANA</t>
  </si>
  <si>
    <t>GONZALEZ MORAN JUAN MARLON</t>
  </si>
  <si>
    <t xml:space="preserve">GONZALEZ RAMIREZ IGNACIO </t>
  </si>
  <si>
    <t>GONZALEZ UGARTE CARLOS ALBERTO</t>
  </si>
  <si>
    <t>GONZALEZ VASQUEZ COLON ALFREDO</t>
  </si>
  <si>
    <t>GRANOBLE CHANCAY PACO EGDON</t>
  </si>
  <si>
    <t>GRAS RODRIGUEZ RENE</t>
  </si>
  <si>
    <t>GUERRA CANTOS FLOR MIRELLA</t>
  </si>
  <si>
    <t>GUERRA CANTOS RUSSET ARABELLA</t>
  </si>
  <si>
    <t>GUERRA CARVAJAL JONATHAN XAVIER</t>
  </si>
  <si>
    <t>GUERRA PIN RENE EVELING</t>
  </si>
  <si>
    <t>GUERRA QUIJIJE FRANCISCO ALBERTO</t>
  </si>
  <si>
    <t>GUERRA SANCHEZ DIANA CAROLINA</t>
  </si>
  <si>
    <t>GUERRERO CANTOS ANTONIO ISAAC</t>
  </si>
  <si>
    <t>GUILLEN MORALES FREDDY HUMBERTO SEBASTIAN</t>
  </si>
  <si>
    <t>GUTIERREZ BAQUE FREDY XAVIER</t>
  </si>
  <si>
    <t>GUTIERREZ FIGUEROA MARIA PAOLA</t>
  </si>
  <si>
    <t>GUTIERREZ GARCES FERNANDO ALCIDES</t>
  </si>
  <si>
    <t>GUTIERREZ GARCIA JIMMY LEONARDO</t>
  </si>
  <si>
    <t>GUTIERREZ PONCE MARITZA ANNABEL</t>
  </si>
  <si>
    <t>GUTIERREZ SANCHEZ LUIS ALFREDO</t>
  </si>
  <si>
    <t>GUTIERREZ SANCHEZ PETER MIGUEL</t>
  </si>
  <si>
    <t>HERNANDEZ ESCOBAR ARTURO ANDRES</t>
  </si>
  <si>
    <t>HERRERA VELAZQUEZ MARIA DEL ROSARIO</t>
  </si>
  <si>
    <t>HIDALGO TOLEDO FRANCISCO ALEJANDRO</t>
  </si>
  <si>
    <t>INDACOCHEA CHOEZ EDISON ANTONIO</t>
  </si>
  <si>
    <t>INDACOCHEA GANCHOZO BLANCA SOLEDAD</t>
  </si>
  <si>
    <t>INDACOCHEA ROJAS CECILIA MARIBEL</t>
  </si>
  <si>
    <t>IZURIETA TOALA JOHANNA MASSIEL</t>
  </si>
  <si>
    <t>JAIME BAQUE MIGUEL ANGEL</t>
  </si>
  <si>
    <t>JARAMILLO OBANDO FANNY YADIRA</t>
  </si>
  <si>
    <t>JARAMILLO VELIZ JULIO JAVIER</t>
  </si>
  <si>
    <t>JIMENEZ GONZALEZ ALFREDO</t>
  </si>
  <si>
    <t>JIMENEZ ZAMBRANO MARIA EUGENIA</t>
  </si>
  <si>
    <t>LIMA PISCO ROBARDS JAVIER</t>
  </si>
  <si>
    <t>LINO DELGADO ELIANA JAHAIRA</t>
  </si>
  <si>
    <t>LINO DELGADO MONICA ALEXANDRA</t>
  </si>
  <si>
    <t>LINO GARCIA MARGARITA JESUS</t>
  </si>
  <si>
    <t>LINO VILLACRESES WILLIAM ANTONIO</t>
  </si>
  <si>
    <t>LINZAN SALTOS LAURA LISSETTE</t>
  </si>
  <si>
    <t>LOOR CEDEÑO LUIS ADRIAN</t>
  </si>
  <si>
    <t>LOOR MARCILLO WALTHER JAVIER</t>
  </si>
  <si>
    <t>LOOR PONCE JOSE AGENOR</t>
  </si>
  <si>
    <t>LOPEZ LOOR JACINTA PATRICIA</t>
  </si>
  <si>
    <t>LOPEZ NAVARRETE EDGAR JAIRO</t>
  </si>
  <si>
    <t>LOPEZ SALTO JUAN GEOVANNY</t>
  </si>
  <si>
    <t>LOPEZ TIGUA BYRON JAVIER</t>
  </si>
  <si>
    <t>LOPEZ VELEZ WALTER EDUARDO</t>
  </si>
  <si>
    <t>LUCAS CHOEZ MERCEDES MARIA</t>
  </si>
  <si>
    <t>LUCAS PARRALES ELSA NORALMA</t>
  </si>
  <si>
    <t>LUCAS VIDAL ROSA MARILU</t>
  </si>
  <si>
    <t>LUCERO VILLAMAR TERESA</t>
  </si>
  <si>
    <t>LUCIO PILLASAGUA ADELA DEL JESUS</t>
  </si>
  <si>
    <t>MACIAS ALVIA AIDA MONSERRATE</t>
  </si>
  <si>
    <t>MACIAS LOOR ADRIAN OSCAR</t>
  </si>
  <si>
    <t>MACIAS MACIAS GEMA LUCIA</t>
  </si>
  <si>
    <t>MACIAS MANRIQUE GUSTAVO ISACIO</t>
  </si>
  <si>
    <t>MACIAS MANRIQUE JAIME FERNANDO</t>
  </si>
  <si>
    <t>MACIAS MANRIQUE MAYRA MARCELA</t>
  </si>
  <si>
    <t>MACIAS MANRIQUE YANINA NARCISA</t>
  </si>
  <si>
    <t>MACIAS MURILLO CRISTOBAL ERNESTO</t>
  </si>
  <si>
    <t>MACIAS PARRALES TANIA MARICELA</t>
  </si>
  <si>
    <t>MACKENZIE RIVERO ALEXANDER JOSE</t>
  </si>
  <si>
    <t>MANOBANDA GUAMAN MARCOS MANUEL</t>
  </si>
  <si>
    <t>MANRIQUE TOALA GROVER VIRGILIO</t>
  </si>
  <si>
    <t>MANRIQUE TOALA TAYRON OMAR</t>
  </si>
  <si>
    <t>MARCILLO CARVAJAL CARLOS PEDRO</t>
  </si>
  <si>
    <t>MARCILLO GARCIA CONCEPCION ELIZABETH</t>
  </si>
  <si>
    <t>MARCILLO MERINO CRUZ AMARILYS</t>
  </si>
  <si>
    <t>MARCILLO MERINO FREDDY ANIBAL</t>
  </si>
  <si>
    <t>MARCILLO MERINO GERY LORENZO</t>
  </si>
  <si>
    <t>MARCILLO MERINO MARIO JAVIER</t>
  </si>
  <si>
    <t>MARCILLO PARRALES DIANA VICTORIA</t>
  </si>
  <si>
    <t>MARCILLO PARRALES HOLGER ARMANDO</t>
  </si>
  <si>
    <t>MARCILLO PARRALES KLEBER GERMINIANO</t>
  </si>
  <si>
    <t>MARCILLO PINCAY ARIEL NATHAN</t>
  </si>
  <si>
    <t>MARCILLO SALAZAR ROXANA ESTHER</t>
  </si>
  <si>
    <t>MATUTE CASTRO GEORGE ROBERT</t>
  </si>
  <si>
    <t>MATUTE RUIZ KLEBER FABRICIO</t>
  </si>
  <si>
    <t>MENDOZA ALVAREZ JOSE LUIS</t>
  </si>
  <si>
    <t>MENDOZA BRIONES NOEL VICENTE</t>
  </si>
  <si>
    <t>MENDOZA LOOR MONICA VIRGINIA</t>
  </si>
  <si>
    <t>MENENDEZ AVILES EYNER ANTONIO</t>
  </si>
  <si>
    <t>MENENDEZ LOOR ERNESTO AGENOR</t>
  </si>
  <si>
    <t>MENENDEZ LUZARDO WILIAM IVAN</t>
  </si>
  <si>
    <t>MENENDEZ MACIAS IRLANDA NARCIZA</t>
  </si>
  <si>
    <t>MENENDEZ MENDOZA ELSY YESSICA</t>
  </si>
  <si>
    <t>MENENDEZ QUIMIS VERONICA ELIZABETH</t>
  </si>
  <si>
    <t>MERCHAN CARREÑO EDWIN JOAO</t>
  </si>
  <si>
    <t>MERCHAN GARCIA FRANKLIN ANTONIO</t>
  </si>
  <si>
    <t>MERCHAN GARCIA WILLIAM AUSBERTO</t>
  </si>
  <si>
    <t>MERCHAN ORTEGA GEORGE ABEL</t>
  </si>
  <si>
    <t>MERCHAN PONCE NARDA PAOLA</t>
  </si>
  <si>
    <t>MERCHAN QUIÑONEZ JOHNNY IDER MARINO</t>
  </si>
  <si>
    <t>MERCHAN VILLAFUERTE KARINA MARICELA</t>
  </si>
  <si>
    <t>MERINO CONFORME MARTIN VERISIMO</t>
  </si>
  <si>
    <t>MERINO CONFORME MONSERRATE CRISTINA</t>
  </si>
  <si>
    <t>MERINO MURILLO JOSE LUIS</t>
  </si>
  <si>
    <t>MERO JALCA OTTO FRANCISCO</t>
  </si>
  <si>
    <t>MERO LINO EDWIN ANTONIO</t>
  </si>
  <si>
    <t>MERO MANRIQUE MARIA ANGELICA</t>
  </si>
  <si>
    <t>MERO QUIJIJE ESTRELLA MARISOL</t>
  </si>
  <si>
    <t>MERO SUAREZ KARINA VIRGINIA</t>
  </si>
  <si>
    <t>MILLER ZAVALA JAIME HONORIO</t>
  </si>
  <si>
    <t>MIRANDA DAVILA LUIS ADRIAN</t>
  </si>
  <si>
    <t>MOLINA TOALA GUILLERMO ELOY</t>
  </si>
  <si>
    <t>MONTUFAR QUIMIS JOHANNA MARIBEL</t>
  </si>
  <si>
    <t>MORALES AYON BYRON ALBERTO</t>
  </si>
  <si>
    <t>MORALES CALLE ARTURO NICOLAS</t>
  </si>
  <si>
    <t>MORALES SALTOS RENE ALEXANDER</t>
  </si>
  <si>
    <t>MORAN BALON NARCISA JAHAIRA</t>
  </si>
  <si>
    <t>MORAN CELLERI JUSTINIANO AUGUSTO</t>
  </si>
  <si>
    <t>MORAN CHILAN JESSENIA HERMINIA</t>
  </si>
  <si>
    <t>MORAN CORREIA CHRISTIAN AUGUSTO</t>
  </si>
  <si>
    <t>MORAN CORREIA JUAN CARLOS</t>
  </si>
  <si>
    <t>MORAN MORA JUAN PABLO</t>
  </si>
  <si>
    <t>MORAN PONCE CARMEN PAOLA</t>
  </si>
  <si>
    <t>MORAN VILLACRESES JOHANNA ELIZABETH</t>
  </si>
  <si>
    <t>MOREIRA AGUAYO PAOLA YADIRA</t>
  </si>
  <si>
    <t>MOREIRA ALCIVAR HUGO JULIAN</t>
  </si>
  <si>
    <t>MOREIRA LOOR OSWALDO ENRIQUE</t>
  </si>
  <si>
    <t>MOREJON SANTISTEVAN MARYURY ELIZABETH</t>
  </si>
  <si>
    <t>MORENO PONCE LUIS ALFONSO</t>
  </si>
  <si>
    <t>MUÑIZ JAIME LAURA PATRICIA</t>
  </si>
  <si>
    <t>MURILLO ACOSTA WASHINGTON ENRIQUE</t>
  </si>
  <si>
    <t>MURILLO CAÑARTE OSWALDO DEL JESUS</t>
  </si>
  <si>
    <t>MURILLO GONZALEZ MARIANA DEL JESUS</t>
  </si>
  <si>
    <t>MURILLO PERDOMO LILIAN OLIVIA</t>
  </si>
  <si>
    <t>MURILLO QUIMIZ LEONARDO RAUL</t>
  </si>
  <si>
    <t>MURILLO ZAVALA ANITA MARIA</t>
  </si>
  <si>
    <t>NARVAEZ CAMPANA WASHINGTON VICENTE</t>
  </si>
  <si>
    <t>NIETO GUARANDA JAIME DANIEL</t>
  </si>
  <si>
    <t>NIETO TOALA ELBA LEONOR</t>
  </si>
  <si>
    <t>O BRIEN VERA XAVIER ANDRES</t>
  </si>
  <si>
    <t>O'BRIEN VERA JUAN MARCOS</t>
  </si>
  <si>
    <t>ORELLANA FRANCO HUMBERTO ANTONIO</t>
  </si>
  <si>
    <t>ORELLANA SUAREZ KLEBER DIONICIO</t>
  </si>
  <si>
    <t>ORLANDO CEDENO ADRIANA PAOLA</t>
  </si>
  <si>
    <t>ORLANDO GONZALEZ CARLOS ALBERTO</t>
  </si>
  <si>
    <t>ORLANDO INDACOCHEA NESTOR FRANCISCO</t>
  </si>
  <si>
    <t>ORLANDO LUCIO DIOMEDES AUGUSTO</t>
  </si>
  <si>
    <t>ORLANDO NARVAEZ SHYLA ROCIO</t>
  </si>
  <si>
    <t>ORLANDO PERDOMO JORGE WASHINGTON</t>
  </si>
  <si>
    <t>ORLANDO RODRIGUEZ MONICA ALEXANDRA</t>
  </si>
  <si>
    <t>ORLANDO SAN LUCAS LOURDES NARCISA</t>
  </si>
  <si>
    <t>ORTIZ HERNANDEZ MARIA MERCEDES</t>
  </si>
  <si>
    <t>OSEJOS MERINO MIGUEL ANGEL</t>
  </si>
  <si>
    <t>OSEJOS VASQUEZ ANTONIO EDUARDO</t>
  </si>
  <si>
    <t>PACHECO CASTRO FRANKLIN STALIN</t>
  </si>
  <si>
    <t>PADILLA ORLANDO MIGUEL ANGEL</t>
  </si>
  <si>
    <t>PALACIOS DUEÑAS ABAD EDUARDO</t>
  </si>
  <si>
    <t>PALADINES MORAN JOSE NEVARDO</t>
  </si>
  <si>
    <t>PALADINES MORAN JULIO PEDRO</t>
  </si>
  <si>
    <t>PALMA BAQUE ROBERTH HERNAN</t>
  </si>
  <si>
    <t>PALMA LUCAS FREDDY ANTONIO</t>
  </si>
  <si>
    <t>PALMA PONCE RICHARD LEONARDO</t>
  </si>
  <si>
    <t>PARRALES AGUAYO JOSE LUIS</t>
  </si>
  <si>
    <t>PARRALES AGUAYO JUAN MANUEL</t>
  </si>
  <si>
    <t>PARRALES ANZULES GALO ROBERTO</t>
  </si>
  <si>
    <t>PARRALES CANTOS GLIDER NUNILO</t>
  </si>
  <si>
    <t>PARRALES CEDEÑO LOURDES LISSET</t>
  </si>
  <si>
    <t>PARRALES MENOSCAL JAVIER ENRIQUE</t>
  </si>
  <si>
    <t>PARRALES PARRALES EDUARDO LUCIANO</t>
  </si>
  <si>
    <t>PARRALES PINCAY IRMA GISELLA</t>
  </si>
  <si>
    <t>PARRALES POVEDA MARIA LEONOR</t>
  </si>
  <si>
    <t>PARRALES REYES JENNY ELIZABETH</t>
  </si>
  <si>
    <t>PARRALES VILLACRESES JOHANN CARLOS</t>
  </si>
  <si>
    <t>PAZMIÑO ZAMBRANO YINA CECIBEL</t>
  </si>
  <si>
    <t>PEÑA PONCE DIANA KATIUSKA</t>
  </si>
  <si>
    <t>PEÑA REYES MARIA PASCUALA</t>
  </si>
  <si>
    <t>PEÑAFIEL LOOR JOSE FELIX</t>
  </si>
  <si>
    <t>PERALTA ALONZO EDISON ROBERTO</t>
  </si>
  <si>
    <t>PERALTA DELGADO JAIME ADRIAN</t>
  </si>
  <si>
    <t>PIBAQUE PIONCE MARITZA SANDRA</t>
  </si>
  <si>
    <t>PIBAQUE SUAREZ ESTELA LILIANA</t>
  </si>
  <si>
    <t>PILLASAGUA AVILA MARLON WILLIAMS</t>
  </si>
  <si>
    <t>PIN FIGUEROA FRANKLIN EDMUNDO</t>
  </si>
  <si>
    <t>PIN FIGUEROA JOSE ABEL</t>
  </si>
  <si>
    <t>PIN FIGUEROA WALTER JESUS</t>
  </si>
  <si>
    <t>PIN GARCIA LENIN JONATAN</t>
  </si>
  <si>
    <t>PIN MOREIRA NELSON RONALD</t>
  </si>
  <si>
    <t>PIN MOREIRA SANDRA ELISA</t>
  </si>
  <si>
    <t>PIN PIN ANGEL LEONARDO</t>
  </si>
  <si>
    <t>PIN TOALA MANUEL SANTIAGO</t>
  </si>
  <si>
    <t>PINARGOTE CHANCAY ROSA DEL ROCIO</t>
  </si>
  <si>
    <t>PINARGOTE CHOEZ JESUS DE LOS SANTOS</t>
  </si>
  <si>
    <t>PINARGOTE MENOSCAL JORGE LUIS</t>
  </si>
  <si>
    <t>PINARGOTE MERCHAN LIBBY SOLANGE</t>
  </si>
  <si>
    <t>PINARGOTE PARRALES JOSE LUIS</t>
  </si>
  <si>
    <t>PINARGOTE SOLEDISPA ERNESTO ANTONIO</t>
  </si>
  <si>
    <t>PINARGOTE VELEZ HECTOR SIMON</t>
  </si>
  <si>
    <t>PINCAY ALCIVAR FELIX ARTURO</t>
  </si>
  <si>
    <t>PINCAY ALVIA BYRON WASHINGTON</t>
  </si>
  <si>
    <t>PINCAY CAÑARTE MARIA ELENA</t>
  </si>
  <si>
    <t>PINCAY CARVAJAL JOSE GABRIEL</t>
  </si>
  <si>
    <t>PINCAY MENDOZA YHONNY ALBERTO</t>
  </si>
  <si>
    <t>PINCAY MORALES MABEL ANGELICA</t>
  </si>
  <si>
    <t>PINCAY PARRALES EDISON GASTON</t>
  </si>
  <si>
    <t>PINCAY PILAY MERCEDES MARCELA</t>
  </si>
  <si>
    <t>PINCAY PIN VIRGINIA ESMERALDA</t>
  </si>
  <si>
    <t>PINCAY RODRIGUEZ GLORIA ELIZABETH</t>
  </si>
  <si>
    <t>PINELA MANRIQUE DIANA ELIZABETH</t>
  </si>
  <si>
    <t>PINO TARRAGO JULIO CESAR</t>
  </si>
  <si>
    <t>PIONCE ANDRADE GINGER ARACELY</t>
  </si>
  <si>
    <t>PIONCE ANDRADE VERONICA JASMIN</t>
  </si>
  <si>
    <t>PIONCE MOREIRA ALEX ENRIQUE</t>
  </si>
  <si>
    <t>PIONCE MUÑIZ PAUL VICENTE</t>
  </si>
  <si>
    <t>PIONCE PARRALES ALEXANDRA MONSERRATE</t>
  </si>
  <si>
    <t>PIONCE PARRALES JULIA MARIBEL</t>
  </si>
  <si>
    <t>PIONCE RIOFRIO EDISON SEGUNDO</t>
  </si>
  <si>
    <t>PIONCE RIOFRIO VERONICA EDITH</t>
  </si>
  <si>
    <t>PISCO GOMEZ PASCUAL ANGEL</t>
  </si>
  <si>
    <t>PITA LINO ALEXANDRA ELSY</t>
  </si>
  <si>
    <t>PLACENCIA LOPEZ BARBARA MILADYS</t>
  </si>
  <si>
    <t>PONCE ALVAREZ CRUZ VERONICA</t>
  </si>
  <si>
    <t>PONCE CEDEÑO MYRIAN PATRICIA</t>
  </si>
  <si>
    <t>PONCE CEDEÑO OSWALDO STALIN</t>
  </si>
  <si>
    <t>PONCE GONZALEZ JAIRO JOSE</t>
  </si>
  <si>
    <t>PONCE LOPEZ LUIS DUMAR</t>
  </si>
  <si>
    <t>PONCE MERINO SHIRLEY ROSARIO</t>
  </si>
  <si>
    <t>PONCE NIEVE JORGE ERNESTO</t>
  </si>
  <si>
    <t>PONCE PARRALES TITO GUILLERMO</t>
  </si>
  <si>
    <t>PONCE PINCAY JULIA JUNNY</t>
  </si>
  <si>
    <t>PONCE REYES FRANCISCO SEGUNDO</t>
  </si>
  <si>
    <t>PONCE REYES FREDDY RENE</t>
  </si>
  <si>
    <t>PONCE RODRIGUEZ ARACELY CARMEN</t>
  </si>
  <si>
    <t>PONCE TOALA FREDDY FERNANDO</t>
  </si>
  <si>
    <t>PONCE TOALA SERGIO ANTONIO</t>
  </si>
  <si>
    <t>PONCE VACA LUCIANO ABELARDO</t>
  </si>
  <si>
    <t>PONCE VILLAMAR KLEBER ELIAS</t>
  </si>
  <si>
    <t>PONCE ZAMBRANO JORGE VICENTE</t>
  </si>
  <si>
    <t>PONCE ZAVALA CRUZ VICTORIA</t>
  </si>
  <si>
    <t>QUIJIJE SEGOVIA SOLANGE KARINA</t>
  </si>
  <si>
    <t>QUIMI COBOS LETTY SORAIDA</t>
  </si>
  <si>
    <t>QUIMIS FRANCO JAIME LUIS</t>
  </si>
  <si>
    <t>QUIMIS GARCES OTTO JOFFRE</t>
  </si>
  <si>
    <t>QUIMIS GOMEZ ALEX JOFFRE</t>
  </si>
  <si>
    <t>QUIMIS LUCAS ODON MANUEL</t>
  </si>
  <si>
    <t>QUIMIS PIBAQUE PAULINO JAVIER</t>
  </si>
  <si>
    <t>QUIMIS QUIMIS MARTINA LUCIA</t>
  </si>
  <si>
    <t>QUIMIS QUIROZ JHONNY GERMAN</t>
  </si>
  <si>
    <t>QUIMIS SANCHEZ OMAR ANTONIO</t>
  </si>
  <si>
    <t>QUIMIS SEGOVIA PAOLA JUSTINA</t>
  </si>
  <si>
    <t>QUIMIZ BARRERA VICTOR HUGO</t>
  </si>
  <si>
    <t>QUIMIZ QUIROZ ELIAS AGUSTIN</t>
  </si>
  <si>
    <t>QUIROZ FIGUEROA MARTHA SAIDA</t>
  </si>
  <si>
    <t>RAMIREZ HUILA WAGNER NOLASCO</t>
  </si>
  <si>
    <t>RAMOS RODRIGUEZ MARCOS PEDRO</t>
  </si>
  <si>
    <t>REGALADO FRANCO KATTY GLENDA DEL CONSUELO</t>
  </si>
  <si>
    <t>REGALADO JALCA JULIO JOHNNY</t>
  </si>
  <si>
    <t>REYES BAQUE JAVIER MARTIN</t>
  </si>
  <si>
    <t>REYES CHIQUITO PAOLA MARIELA</t>
  </si>
  <si>
    <t>REYES PONCE TYRONE STALIN</t>
  </si>
  <si>
    <t>REYES SALTOS KLEVER OSWALDO</t>
  </si>
  <si>
    <t>RIVADENEIRA LOOR EMILIA ELIZABETH</t>
  </si>
  <si>
    <t>RIVERA MONTALVAN DIOGENES VIDAL</t>
  </si>
  <si>
    <t>RIVERA VERA HUMBERTO FABRICIO</t>
  </si>
  <si>
    <t>RODRIGUEZ AVILA MIGUEL ANGEL</t>
  </si>
  <si>
    <t>RODRIGUEZ GONZALEZ ANTONIETA DEL CARMEN</t>
  </si>
  <si>
    <t>RODRIGUEZ PALMERO ORELVIS</t>
  </si>
  <si>
    <t>RODRIGUEZ PARRALES JHONNY ALFREDO</t>
  </si>
  <si>
    <t>RODRIGUEZ RODRIGUEZ ALBERTO</t>
  </si>
  <si>
    <t>RODRIGUEZ RODRIGUEZ PEDRO DAVID</t>
  </si>
  <si>
    <t>RODRIGUEZ ZAMBRANO ARTURO DAMIAN</t>
  </si>
  <si>
    <t>ROMERO CASTRO CARMEN LELYS</t>
  </si>
  <si>
    <t>ROMERO CASTRO MARTHA IRENE</t>
  </si>
  <si>
    <t>ROMERO CASTRO ROSARIO MAGDALENA</t>
  </si>
  <si>
    <t>ROMERO CASTRO VICENTE FRAY</t>
  </si>
  <si>
    <t>ROMERO COVEÑA LUSITANIA MARUVELI</t>
  </si>
  <si>
    <t>ROSETE BLANDARIZ SONIA</t>
  </si>
  <si>
    <t>RUIZ CHEVEZ VICENTE SEBASTIAN</t>
  </si>
  <si>
    <t>RUIZ SANCAN AUGUSTO JOSE</t>
  </si>
  <si>
    <t>SAENZ VELIZ GEOCONDA LILIANA</t>
  </si>
  <si>
    <t>SALAZAR AVEIGA WINSTON ALFREDO</t>
  </si>
  <si>
    <t>SALAZAR CAÑARTE FABRICIO ALEJANDRO</t>
  </si>
  <si>
    <t>SALAZAR LUZARDO JACQUELINE VANESSA</t>
  </si>
  <si>
    <t>SALAZAR PILAY MARIA GEOCONDA</t>
  </si>
  <si>
    <t>SALAZAR PONCE ERICK GEOVANNY</t>
  </si>
  <si>
    <t>SALCEDO MORAN JONNY JOFFRE</t>
  </si>
  <si>
    <t>SALTOS BURI VIVIANA DEL ROCIO</t>
  </si>
  <si>
    <t>SALTOS BURY MEDARDO ALFONSO</t>
  </si>
  <si>
    <t>SAN LUCAS MARCILLO SHIRLEY MARIANELA</t>
  </si>
  <si>
    <t>SANCAN CHILAN DIANA BEATRIZ</t>
  </si>
  <si>
    <t>SANCHEZ RODRIGUEZ JOHANNA MABEL</t>
  </si>
  <si>
    <t>SANCHEZ TOALA BYRON DANIEL</t>
  </si>
  <si>
    <t>SANTANA REGALADO MARIUXY TATIANA</t>
  </si>
  <si>
    <t>SANTANA SORNOZA HUGO RENAN</t>
  </si>
  <si>
    <t>SANTANA TOALA JAVIER AGUSTIN</t>
  </si>
  <si>
    <t>SANTISTEVAN VILLACRESES KARINA LOURDES</t>
  </si>
  <si>
    <t>SANTOS MOREIRA VANESSA TERESA</t>
  </si>
  <si>
    <t>SOLEDISPA CAÑARTE BETTY JANETH</t>
  </si>
  <si>
    <t>SOLEDISPA REYES SARA GEOCONDA</t>
  </si>
  <si>
    <t>SOLEDISPA RODRIGUEZ XAVIER ENRIQUE</t>
  </si>
  <si>
    <t>SOLIS VENTURA JULIO CESAR</t>
  </si>
  <si>
    <t>SOLORZANO SOLORZANO MANUEL GENERELDO</t>
  </si>
  <si>
    <t>SOLORZANO SOLORZANO SIDAR EDGARDO</t>
  </si>
  <si>
    <t>SORNOZA CASTRO YONNY OSWALDO</t>
  </si>
  <si>
    <t>SORNOZA ORLANDO OSCAR JAVIER</t>
  </si>
  <si>
    <t>SORNOZA PARRALES DIEGO RENATO</t>
  </si>
  <si>
    <t>SUAREZ CAMPOZANO CARLOS HUMBERTO</t>
  </si>
  <si>
    <t>SUAREZ CAMPOZANO KARLA ALEXANDRA</t>
  </si>
  <si>
    <t>SUAREZ MARCILLO BETSY DEL ROCIO</t>
  </si>
  <si>
    <t>SUAREZ MARCILLO OTTER WILTON</t>
  </si>
  <si>
    <t>SUMBA BUSTAMANTE RUTH YADIRA</t>
  </si>
  <si>
    <t>TAMAYO SALCEDO ROCIO DE LOURDES</t>
  </si>
  <si>
    <t>TAPIA ZUÑIGA MONICA VIRGINIA</t>
  </si>
  <si>
    <t>TERAN GARCIA MIGUEL PERFECTO</t>
  </si>
  <si>
    <t>TIGUA PARRALES MARLON JAVIER</t>
  </si>
  <si>
    <t>TIGUA PINCAY HORACIA MARIA</t>
  </si>
  <si>
    <t>TOALA BOZADA SANDRA PATRICIA</t>
  </si>
  <si>
    <t>TOALA FIGUEROA FABIAN WILFRIDO</t>
  </si>
  <si>
    <t>TOALA MACIAS MANABI ROOSEVELTH</t>
  </si>
  <si>
    <t>TONGUINO RODRIGUEZ JESSICA ELIZABETH</t>
  </si>
  <si>
    <t>TORREGROSA CORTIÑAS LORENA</t>
  </si>
  <si>
    <t>TUBAY SOLEDISPA WILLIAM ANTONIO</t>
  </si>
  <si>
    <t>TUMBACO PARRALES RONALD ENRIQUE</t>
  </si>
  <si>
    <t>VALDIVIESO GUERRA PRIMAVERA DEL ALMA</t>
  </si>
  <si>
    <t>VALENCIA CANTOS MARTHA MAURA</t>
  </si>
  <si>
    <t>VALENCIA VELIZ TERESA LETICIA</t>
  </si>
  <si>
    <t>VALVERDE LUCIO YHONY ALFREDO</t>
  </si>
  <si>
    <t>VASQUEZ PAUCAR MARIBEL CELI</t>
  </si>
  <si>
    <t>VASQUEZ PONCE GARY ORLINDO ARTURO</t>
  </si>
  <si>
    <t>VEGA CEVALLOS CESAR FABIAN</t>
  </si>
  <si>
    <t>VELASCO TOALA LUIS ALFREDO</t>
  </si>
  <si>
    <t>VELASQUEZ AYON FLAVIO FLORENTINO</t>
  </si>
  <si>
    <t>VELEZ CASTRO JORGE ELIAS</t>
  </si>
  <si>
    <t>VELEZ CEDEÑO IDER JOHAN</t>
  </si>
  <si>
    <t>VELEZ MARTINEZ RICARDO JAVIER</t>
  </si>
  <si>
    <t>VELEZ MEJIA RAMONA MONCERRATE</t>
  </si>
  <si>
    <t>VELEZ NIETO TULIO STALIN</t>
  </si>
  <si>
    <t>VELEZ PONCE GABRIELA BEATRIZ</t>
  </si>
  <si>
    <t>VELEZ WITTONG GEOVANNY MARCELO</t>
  </si>
  <si>
    <t>VELIZ CASTRO TERESA ISABEL</t>
  </si>
  <si>
    <t>VELIZ SANCAN ANGEL JONATHAN</t>
  </si>
  <si>
    <t>VENEGAS LOOR LEOPOLDO VINICIO</t>
  </si>
  <si>
    <t>VERA REYES TOBIAS ENRIQUE</t>
  </si>
  <si>
    <t>VERA TUMBACO BIENVENIDO MAXIMO</t>
  </si>
  <si>
    <t>VERA ZEVALLOS MANUEL ISAAC</t>
  </si>
  <si>
    <t>VICTORES PEREZ MARIANA DEL JESUS</t>
  </si>
  <si>
    <t>VILLACIS GONZALEZ PAUL ALFREDO</t>
  </si>
  <si>
    <t>VILLACRESES CAÑARTE WILLIAM ALFREDO</t>
  </si>
  <si>
    <t>VILLACRESES FIGUEROA NELSON ENRIQUE</t>
  </si>
  <si>
    <t>VILLACRESES LUCIO JOSE FABRIZIO</t>
  </si>
  <si>
    <t>VILLACRESES MACIAS MERCEDES NARCISA</t>
  </si>
  <si>
    <t>VILLACRESES PARRALES TERESITA DEL JESUS</t>
  </si>
  <si>
    <t>VILLACRESES PINCAY OSCAR GABRIEL</t>
  </si>
  <si>
    <t>VILLACRESES THOMPSON DORIS ARCELIA</t>
  </si>
  <si>
    <t>VILLACRESES VELIZ ELVIRA GEOCONDA</t>
  </si>
  <si>
    <t>VILLAFUERTE MORENO DELIA NATHALY</t>
  </si>
  <si>
    <t>VILLAFUERTE VILLEGAS JOHANNA PATRICIA</t>
  </si>
  <si>
    <t>VILLAMAR CALDERON GABRIELA PAOLA</t>
  </si>
  <si>
    <t>VILLAMAR TAGLE NICANOR GONZALO</t>
  </si>
  <si>
    <t>VILLAVICENCIO QUIMIS MONICA MARIBEL</t>
  </si>
  <si>
    <t>VILLEGAS CHIRIBOGA MARGOTH ELIZABETH</t>
  </si>
  <si>
    <t>VILLEGAS PISCO TERESA KARINA</t>
  </si>
  <si>
    <t>YANEZ GALARZA MARCELO ADOLFO</t>
  </si>
  <si>
    <t>YOZA RODRIGUEZ NARCISO ROBERTO</t>
  </si>
  <si>
    <t>ZAMBRANO ANDRADE ROLANDO FABIAN</t>
  </si>
  <si>
    <t>ZAMBRANO CHAVEZ WASHINGTON XAVIER</t>
  </si>
  <si>
    <t>ZAMBRANO MIRANDA OMAR EUGENIO</t>
  </si>
  <si>
    <t>ZAMBRANO PINCAY JUANA HORTENCIA</t>
  </si>
  <si>
    <t>ZAMBRANO SANTOS ROBERTH OLMEDO</t>
  </si>
  <si>
    <t>ZAVALA AVILA LIMBER FABIAN</t>
  </si>
  <si>
    <t>ZAVALA GONZALEZ JAIME ARTURO</t>
  </si>
  <si>
    <t>ZAVALA HOLGUIN JOSE MELANIO</t>
  </si>
  <si>
    <t>ZAVALA MANRIQUE MARIA AUXILIADORA</t>
  </si>
  <si>
    <t>ZAVALA TOMALA JOSE OLIVERIO</t>
  </si>
  <si>
    <t>ZAVALA VASQUEZ CARLOS JOSE</t>
  </si>
  <si>
    <t>ZAVALA VERA CARLOS GUSTAVO</t>
  </si>
  <si>
    <t>ZEA BARAHONA CARLOS ARTEMIDORO</t>
  </si>
  <si>
    <t>ZEVALLOS RODRIGUEZ RAMONA MABEL</t>
  </si>
  <si>
    <t>ZHINDON GANCHOZO BERTHA AZUCENA</t>
  </si>
  <si>
    <t>ZUMBA ALBAN JORGE JONNY</t>
  </si>
  <si>
    <t>PROFESOR OCASIONAL 1 MEDIO TIEMPO</t>
  </si>
  <si>
    <t>AUXILIAR  SERVICIOS</t>
  </si>
  <si>
    <t>AYUDANTE DE SERVICIOS ADMINISTRATIVOS</t>
  </si>
  <si>
    <t>ASISTENTE ADMINISTRATIVO 2</t>
  </si>
  <si>
    <t>PROFESOR AUXILIAR TIEMPO COMPLETO</t>
  </si>
  <si>
    <t>PROFESOR PRINCIPAL</t>
  </si>
  <si>
    <t>PROFESOR OCASIONAL 1 TIEMPO COMPLETO</t>
  </si>
  <si>
    <t>ANALISTA 1</t>
  </si>
  <si>
    <t>TECNICO 1</t>
  </si>
  <si>
    <t>TRABAJADOR AGRICOLA</t>
  </si>
  <si>
    <t>COORDINADOR ACADEMICO</t>
  </si>
  <si>
    <t>MENSAJERO</t>
  </si>
  <si>
    <t>CONSERJE</t>
  </si>
  <si>
    <t>ANALISTA 3</t>
  </si>
  <si>
    <t>DIRECTOR ACADEMICO</t>
  </si>
  <si>
    <t>INSPECTOR</t>
  </si>
  <si>
    <t>CHOFER</t>
  </si>
  <si>
    <t>GUARDIAN</t>
  </si>
  <si>
    <t>ASISTENTE ADMINISTRATIVO 1</t>
  </si>
  <si>
    <t>RECTOR/A</t>
  </si>
  <si>
    <t>AUXILIAR DE BODEGA</t>
  </si>
  <si>
    <t>AUXILIAR DE SERVICIOS GENERALES</t>
  </si>
  <si>
    <t>TECNICO DE ARTES GRAFICAS</t>
  </si>
  <si>
    <t>TECNICO 3</t>
  </si>
  <si>
    <t>COORDINADOR</t>
  </si>
  <si>
    <t>PROFESOR PRINCIPAL TIEMPO COMPLETO</t>
  </si>
  <si>
    <t>ELECTRICISTA</t>
  </si>
  <si>
    <t>JEFE DE MANTENIMIENTO</t>
  </si>
  <si>
    <t>AUXILIAR DE MANTENIMIENTO</t>
  </si>
  <si>
    <t>PROFESOR AUXILIAR</t>
  </si>
  <si>
    <t>DIRECTOR DE PLANIFICACION</t>
  </si>
  <si>
    <t>AUXILIAR DE INGENIERIA</t>
  </si>
  <si>
    <t>TECNICO</t>
  </si>
  <si>
    <t>CONTADOR</t>
  </si>
  <si>
    <t>DIRECTOR</t>
  </si>
  <si>
    <t>DIRECTOR FINANCIERO</t>
  </si>
  <si>
    <t>AUXILIAR DE SERVICIOS</t>
  </si>
  <si>
    <t>SUPERVISOR DE JARDINERIA</t>
  </si>
  <si>
    <t>ASISTENTE ADMINISTRATIVO 3</t>
  </si>
  <si>
    <t>ANALISTA 2</t>
  </si>
  <si>
    <t>OPERADOR</t>
  </si>
  <si>
    <t>JARDINERO</t>
  </si>
  <si>
    <t>TECNICO 2</t>
  </si>
  <si>
    <t>DIRECTOR DE EVALUACION</t>
  </si>
  <si>
    <t>ANALISTA DE PROYECTOS</t>
  </si>
  <si>
    <t>VICERRECTORES/AS</t>
  </si>
  <si>
    <t>ABOGADO</t>
  </si>
  <si>
    <t>TECNICO DE MANTENIMIENTO</t>
  </si>
  <si>
    <t>SECRETARIO GENERAL</t>
  </si>
  <si>
    <t>OPERADOR DE ACABADOS DE IMPRESION</t>
  </si>
  <si>
    <t>DIRECTOR ADMINISTRATIVO</t>
  </si>
  <si>
    <t>SUPERVISOR</t>
  </si>
  <si>
    <t>PROCURADOR</t>
  </si>
  <si>
    <t>TECNICO DE REDES  Y CONECTIVIDAD</t>
  </si>
  <si>
    <t>TECNICO DE CONTROL DE MATERIALES</t>
  </si>
  <si>
    <t>AUXILIAR</t>
  </si>
  <si>
    <t>TESORERO</t>
  </si>
  <si>
    <t>AUXILIAR DE SERVICIOS 1</t>
  </si>
  <si>
    <t>AUXILIAR ADMINISTRATIVA</t>
  </si>
  <si>
    <t>ASESOR 1</t>
  </si>
  <si>
    <t>OPERADOR DE CONTROL DE CONTAMINACION</t>
  </si>
  <si>
    <t>DIRECTOR /A DE INVESTIGACION</t>
  </si>
  <si>
    <t>AYUDANTE DE CULTIVOS</t>
  </si>
  <si>
    <t>GUARDIA</t>
  </si>
  <si>
    <t>DIRECTOR DE VINCULACIÓN CON LA COLECTIVIDAD</t>
  </si>
  <si>
    <t>DIRECTOR DE TALENTO HUMANO</t>
  </si>
  <si>
    <t>JORNALERO</t>
  </si>
  <si>
    <t>CONTRATOS OCASIONALES</t>
  </si>
  <si>
    <t>CONTRATO  INDEFINIDO</t>
  </si>
  <si>
    <t>NOMBRAMIENTO</t>
  </si>
  <si>
    <t>AUTORIDAD UNIVERSITARIA</t>
  </si>
  <si>
    <t>PROFESOR UNIVERSITARIO</t>
  </si>
  <si>
    <t>NIVEL 9</t>
  </si>
  <si>
    <t>UEP NIVEL ADMINISTRATIVO B5</t>
  </si>
  <si>
    <t>PERSONAL ACADEMICO AUXILIAR</t>
  </si>
  <si>
    <t>PERSONAL ACADEMICO PRINCIPAL</t>
  </si>
  <si>
    <t>UEP NIVEL EJECUTOR B3</t>
  </si>
  <si>
    <t>UEP NIVEL DE APOYO TECNIO B4</t>
  </si>
  <si>
    <t>AUTORIDADES UNIVERSITARIAS</t>
  </si>
  <si>
    <t>UEP NIVEL DIRECTIVO B1</t>
  </si>
  <si>
    <t>NIVEL 8</t>
  </si>
  <si>
    <t>NIVEL 1</t>
  </si>
  <si>
    <t>SERVIDOR PUBLICO 6</t>
  </si>
  <si>
    <t>NIVEL 3</t>
  </si>
  <si>
    <t>NIVEL JERARQUICO SUPERIOR 5 DEC. 601</t>
  </si>
  <si>
    <t>510105.01.001</t>
  </si>
  <si>
    <t>510106.01.001</t>
  </si>
  <si>
    <t>510510.82.001</t>
  </si>
  <si>
    <t>510108.82.001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</si>
</sst>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43" fontId="0" fillId="0" borderId="0" xfId="2" applyFont="1"/>
    <xf numFmtId="0" fontId="6" fillId="0" borderId="0" xfId="0" applyFont="1"/>
    <xf numFmtId="0" fontId="6" fillId="0" borderId="1" xfId="0" applyFont="1" applyBorder="1"/>
    <xf numFmtId="43" fontId="6" fillId="0" borderId="1" xfId="2" applyFont="1" applyBorder="1"/>
    <xf numFmtId="43" fontId="6" fillId="0" borderId="1" xfId="0" applyNumberFormat="1" applyFont="1" applyBorder="1"/>
    <xf numFmtId="43" fontId="7" fillId="0" borderId="1" xfId="2" applyFont="1" applyBorder="1"/>
    <xf numFmtId="43" fontId="6" fillId="5" borderId="1" xfId="2" applyFont="1" applyFill="1" applyBorder="1"/>
    <xf numFmtId="0" fontId="6" fillId="0" borderId="1" xfId="0" applyFont="1" applyFill="1" applyBorder="1"/>
    <xf numFmtId="0" fontId="8" fillId="0" borderId="1" xfId="1" applyFont="1" applyBorder="1" applyAlignment="1">
      <alignment wrapText="1"/>
    </xf>
    <xf numFmtId="0" fontId="8" fillId="0" borderId="1" xfId="1" applyFont="1" applyBorder="1"/>
    <xf numFmtId="43" fontId="8" fillId="0" borderId="1" xfId="2" applyFont="1" applyBorder="1" applyAlignment="1">
      <alignment horizontal="left"/>
    </xf>
    <xf numFmtId="43" fontId="9" fillId="0" borderId="1" xfId="2" applyFont="1" applyBorder="1" applyAlignment="1">
      <alignment horizontal="left"/>
    </xf>
    <xf numFmtId="43" fontId="8" fillId="0" borderId="1" xfId="2" applyFont="1" applyBorder="1"/>
    <xf numFmtId="43" fontId="8" fillId="5" borderId="1" xfId="2" applyFont="1" applyFill="1" applyBorder="1" applyAlignment="1">
      <alignment horizontal="left"/>
    </xf>
    <xf numFmtId="2" fontId="6" fillId="0" borderId="1" xfId="0" applyNumberFormat="1" applyFont="1" applyBorder="1"/>
    <xf numFmtId="43" fontId="8" fillId="5" borderId="1" xfId="2" applyFont="1" applyFill="1" applyBorder="1"/>
    <xf numFmtId="43" fontId="6" fillId="5" borderId="1" xfId="2" applyFont="1" applyFill="1" applyBorder="1" applyAlignment="1">
      <alignment horizontal="center"/>
    </xf>
    <xf numFmtId="43" fontId="7" fillId="5" borderId="1" xfId="2" applyFont="1" applyFill="1" applyBorder="1"/>
    <xf numFmtId="43" fontId="9" fillId="5" borderId="1" xfId="2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8" fillId="0" borderId="1" xfId="1" applyFont="1" applyBorder="1" applyAlignme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1"/>
  <sheetViews>
    <sheetView tabSelected="1" zoomScale="80" zoomScaleNormal="80" workbookViewId="0">
      <selection activeCell="B21" sqref="B21"/>
    </sheetView>
  </sheetViews>
  <sheetFormatPr baseColWidth="10" defaultRowHeight="15" x14ac:dyDescent="0.25"/>
  <cols>
    <col min="1" max="1" width="5.7109375" style="2" customWidth="1"/>
    <col min="2" max="2" width="39.7109375" customWidth="1"/>
    <col min="3" max="3" width="29.7109375" customWidth="1"/>
    <col min="4" max="4" width="25.140625" customWidth="1"/>
    <col min="5" max="5" width="12.85546875" customWidth="1"/>
    <col min="6" max="6" width="33" customWidth="1"/>
    <col min="7" max="7" width="11.42578125" customWidth="1"/>
    <col min="8" max="8" width="12.42578125" customWidth="1"/>
    <col min="9" max="9" width="12" customWidth="1"/>
    <col min="10" max="10" width="12.7109375" customWidth="1"/>
    <col min="11" max="11" width="10.7109375" customWidth="1"/>
    <col min="12" max="12" width="11.140625" customWidth="1"/>
    <col min="13" max="13" width="12.5703125" customWidth="1"/>
  </cols>
  <sheetData>
    <row r="1" spans="1:36" ht="44.2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36" s="3" customFormat="1" ht="35.25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6" ht="40.5" customHeight="1" x14ac:dyDescent="0.25">
      <c r="A3" s="26" t="s">
        <v>14</v>
      </c>
      <c r="B3" s="27"/>
      <c r="C3" s="27"/>
      <c r="D3" s="27"/>
      <c r="E3" s="27"/>
      <c r="F3" s="27"/>
      <c r="G3" s="27"/>
      <c r="H3" s="27"/>
      <c r="I3" s="25" t="s">
        <v>15</v>
      </c>
      <c r="J3" s="25"/>
      <c r="K3" s="25"/>
      <c r="L3" s="25"/>
      <c r="M3" s="25"/>
    </row>
    <row r="4" spans="1:36" ht="78.75" x14ac:dyDescent="0.25">
      <c r="A4" s="4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36" x14ac:dyDescent="0.25">
      <c r="A5" s="7">
        <v>1</v>
      </c>
      <c r="B5" s="13" t="s">
        <v>16</v>
      </c>
      <c r="C5" s="14" t="s">
        <v>582</v>
      </c>
      <c r="D5" s="14" t="s">
        <v>649</v>
      </c>
      <c r="E5" s="7" t="s">
        <v>669</v>
      </c>
      <c r="F5" s="14" t="s">
        <v>653</v>
      </c>
      <c r="G5" s="15">
        <v>606</v>
      </c>
      <c r="H5" s="20">
        <f>G5*2</f>
        <v>1212</v>
      </c>
      <c r="I5" s="8">
        <f t="shared" ref="I5:I19" si="0">+H5/12</f>
        <v>101</v>
      </c>
      <c r="J5" s="8">
        <v>61</v>
      </c>
      <c r="K5" s="7"/>
      <c r="L5" s="7"/>
      <c r="M5" s="9">
        <f>SUM(I5:L5)</f>
        <v>162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>
        <v>2</v>
      </c>
      <c r="B6" s="13" t="s">
        <v>17</v>
      </c>
      <c r="C6" s="14" t="s">
        <v>583</v>
      </c>
      <c r="D6" s="14" t="s">
        <v>650</v>
      </c>
      <c r="E6" s="7" t="s">
        <v>668</v>
      </c>
      <c r="F6" s="14" t="s">
        <v>654</v>
      </c>
      <c r="G6" s="15">
        <v>600</v>
      </c>
      <c r="H6" s="20">
        <f>G6*12</f>
        <v>7200</v>
      </c>
      <c r="I6" s="8">
        <f t="shared" si="0"/>
        <v>600</v>
      </c>
      <c r="J6" s="8">
        <v>366</v>
      </c>
      <c r="K6" s="7"/>
      <c r="L6" s="7"/>
      <c r="M6" s="9">
        <f t="shared" ref="M6:M69" si="1">SUM(I6:L6)</f>
        <v>966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x14ac:dyDescent="0.25">
      <c r="A7" s="12">
        <v>3</v>
      </c>
      <c r="B7" s="13" t="s">
        <v>18</v>
      </c>
      <c r="C7" s="14" t="s">
        <v>584</v>
      </c>
      <c r="D7" s="14" t="s">
        <v>650</v>
      </c>
      <c r="E7" s="7" t="s">
        <v>668</v>
      </c>
      <c r="F7" s="14" t="s">
        <v>654</v>
      </c>
      <c r="G7" s="15">
        <v>500</v>
      </c>
      <c r="H7" s="20">
        <v>5400</v>
      </c>
      <c r="I7" s="8">
        <f t="shared" si="0"/>
        <v>450</v>
      </c>
      <c r="J7" s="8">
        <v>366</v>
      </c>
      <c r="K7" s="7"/>
      <c r="L7" s="7"/>
      <c r="M7" s="9">
        <f t="shared" si="1"/>
        <v>816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x14ac:dyDescent="0.25">
      <c r="A8" s="7">
        <v>4</v>
      </c>
      <c r="B8" s="13" t="s">
        <v>19</v>
      </c>
      <c r="C8" s="14" t="s">
        <v>585</v>
      </c>
      <c r="D8" s="14" t="s">
        <v>651</v>
      </c>
      <c r="E8" s="7" t="s">
        <v>667</v>
      </c>
      <c r="F8" s="14" t="s">
        <v>655</v>
      </c>
      <c r="G8" s="15">
        <v>839.04</v>
      </c>
      <c r="H8" s="20">
        <f t="shared" ref="H8:H70" si="2">G8*12</f>
        <v>10068.48</v>
      </c>
      <c r="I8" s="8">
        <f t="shared" si="0"/>
        <v>839.04</v>
      </c>
      <c r="J8" s="8">
        <v>366</v>
      </c>
      <c r="K8" s="7"/>
      <c r="L8" s="7"/>
      <c r="M8" s="9">
        <f t="shared" si="1"/>
        <v>1205.04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x14ac:dyDescent="0.25">
      <c r="A9" s="7">
        <v>5</v>
      </c>
      <c r="B9" s="13" t="s">
        <v>20</v>
      </c>
      <c r="C9" s="14" t="s">
        <v>586</v>
      </c>
      <c r="D9" s="14" t="s">
        <v>651</v>
      </c>
      <c r="E9" s="7" t="s">
        <v>670</v>
      </c>
      <c r="F9" s="14" t="s">
        <v>656</v>
      </c>
      <c r="G9" s="15">
        <v>1676</v>
      </c>
      <c r="H9" s="20">
        <v>13408</v>
      </c>
      <c r="I9" s="8">
        <f t="shared" si="0"/>
        <v>1117.3333333333333</v>
      </c>
      <c r="J9" s="8">
        <f>366/12*11</f>
        <v>335.5</v>
      </c>
      <c r="K9" s="7"/>
      <c r="L9" s="7"/>
      <c r="M9" s="9">
        <f t="shared" si="1"/>
        <v>1452.8333333333333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x14ac:dyDescent="0.25">
      <c r="A10" s="12">
        <v>6</v>
      </c>
      <c r="B10" s="13" t="s">
        <v>21</v>
      </c>
      <c r="C10" s="14" t="s">
        <v>587</v>
      </c>
      <c r="D10" s="14" t="s">
        <v>651</v>
      </c>
      <c r="E10" s="7" t="s">
        <v>670</v>
      </c>
      <c r="F10" s="14" t="s">
        <v>657</v>
      </c>
      <c r="G10" s="15">
        <v>2082.33</v>
      </c>
      <c r="H10" s="20">
        <f t="shared" ref="H10:H18" si="3">G10*12</f>
        <v>24987.96</v>
      </c>
      <c r="I10" s="8">
        <f t="shared" si="0"/>
        <v>2082.33</v>
      </c>
      <c r="J10" s="8">
        <v>366</v>
      </c>
      <c r="K10" s="7"/>
      <c r="L10" s="7"/>
      <c r="M10" s="9">
        <f t="shared" si="1"/>
        <v>2448.33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x14ac:dyDescent="0.25">
      <c r="A11" s="7">
        <v>7</v>
      </c>
      <c r="B11" s="13" t="s">
        <v>22</v>
      </c>
      <c r="C11" s="14" t="s">
        <v>588</v>
      </c>
      <c r="D11" s="14" t="s">
        <v>649</v>
      </c>
      <c r="E11" s="7" t="s">
        <v>669</v>
      </c>
      <c r="F11" s="14" t="s">
        <v>653</v>
      </c>
      <c r="G11" s="15">
        <v>1676</v>
      </c>
      <c r="H11" s="20">
        <v>16760</v>
      </c>
      <c r="I11" s="10">
        <f t="shared" si="0"/>
        <v>1396.6666666666667</v>
      </c>
      <c r="J11" s="11">
        <f>366/12*10+2.16</f>
        <v>307.16000000000003</v>
      </c>
      <c r="K11" s="7"/>
      <c r="L11" s="7"/>
      <c r="M11" s="9">
        <f t="shared" si="1"/>
        <v>1703.8266666666668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x14ac:dyDescent="0.25">
      <c r="A12" s="7">
        <v>8</v>
      </c>
      <c r="B12" s="13" t="s">
        <v>23</v>
      </c>
      <c r="C12" s="14" t="s">
        <v>588</v>
      </c>
      <c r="D12" s="14" t="s">
        <v>649</v>
      </c>
      <c r="E12" s="7" t="s">
        <v>669</v>
      </c>
      <c r="F12" s="14" t="s">
        <v>653</v>
      </c>
      <c r="G12" s="15">
        <v>1676</v>
      </c>
      <c r="H12" s="20">
        <v>16760</v>
      </c>
      <c r="I12" s="10">
        <f t="shared" si="0"/>
        <v>1396.6666666666667</v>
      </c>
      <c r="J12" s="8">
        <f>366/12*10</f>
        <v>305</v>
      </c>
      <c r="K12" s="7"/>
      <c r="L12" s="7"/>
      <c r="M12" s="9">
        <f t="shared" si="1"/>
        <v>1701.6666666666667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x14ac:dyDescent="0.25">
      <c r="A13" s="12">
        <v>9</v>
      </c>
      <c r="B13" s="13" t="s">
        <v>24</v>
      </c>
      <c r="C13" s="14" t="s">
        <v>587</v>
      </c>
      <c r="D13" s="14" t="s">
        <v>651</v>
      </c>
      <c r="E13" s="7" t="s">
        <v>670</v>
      </c>
      <c r="F13" s="14" t="s">
        <v>657</v>
      </c>
      <c r="G13" s="15">
        <v>1676</v>
      </c>
      <c r="H13" s="20">
        <f t="shared" si="3"/>
        <v>20112</v>
      </c>
      <c r="I13" s="8">
        <f t="shared" si="0"/>
        <v>1676</v>
      </c>
      <c r="J13" s="8">
        <f>366/12*10</f>
        <v>305</v>
      </c>
      <c r="K13" s="7"/>
      <c r="L13" s="7"/>
      <c r="M13" s="9">
        <f t="shared" si="1"/>
        <v>1981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x14ac:dyDescent="0.25">
      <c r="A14" s="7">
        <v>10</v>
      </c>
      <c r="B14" s="13" t="s">
        <v>25</v>
      </c>
      <c r="C14" s="14" t="s">
        <v>587</v>
      </c>
      <c r="D14" s="14" t="s">
        <v>651</v>
      </c>
      <c r="E14" s="7" t="s">
        <v>670</v>
      </c>
      <c r="F14" s="14" t="s">
        <v>657</v>
      </c>
      <c r="G14" s="15">
        <v>2051.4</v>
      </c>
      <c r="H14" s="20">
        <f t="shared" si="3"/>
        <v>24616.800000000003</v>
      </c>
      <c r="I14" s="8">
        <f t="shared" si="0"/>
        <v>2051.4</v>
      </c>
      <c r="J14" s="8">
        <v>366</v>
      </c>
      <c r="K14" s="7"/>
      <c r="L14" s="7"/>
      <c r="M14" s="9">
        <f t="shared" si="1"/>
        <v>2417.4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x14ac:dyDescent="0.25">
      <c r="A15" s="7">
        <v>11</v>
      </c>
      <c r="B15" s="13" t="s">
        <v>26</v>
      </c>
      <c r="C15" s="14" t="s">
        <v>586</v>
      </c>
      <c r="D15" s="14" t="s">
        <v>651</v>
      </c>
      <c r="E15" s="7" t="s">
        <v>670</v>
      </c>
      <c r="F15" s="14" t="s">
        <v>656</v>
      </c>
      <c r="G15" s="15">
        <v>1676</v>
      </c>
      <c r="H15" s="20">
        <v>18436</v>
      </c>
      <c r="I15" s="8">
        <f t="shared" si="0"/>
        <v>1536.3333333333333</v>
      </c>
      <c r="J15" s="8">
        <f>366/12*11</f>
        <v>335.5</v>
      </c>
      <c r="K15" s="7"/>
      <c r="L15" s="7"/>
      <c r="M15" s="9">
        <f t="shared" si="1"/>
        <v>1871.8333333333333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x14ac:dyDescent="0.25">
      <c r="A16" s="12">
        <v>12</v>
      </c>
      <c r="B16" s="13" t="s">
        <v>27</v>
      </c>
      <c r="C16" s="14" t="s">
        <v>587</v>
      </c>
      <c r="D16" s="14" t="s">
        <v>651</v>
      </c>
      <c r="E16" s="7" t="s">
        <v>670</v>
      </c>
      <c r="F16" s="14" t="s">
        <v>657</v>
      </c>
      <c r="G16" s="16">
        <v>1800</v>
      </c>
      <c r="H16" s="20">
        <v>30057.4</v>
      </c>
      <c r="I16" s="8">
        <f t="shared" si="0"/>
        <v>2504.7833333333333</v>
      </c>
      <c r="J16" s="8">
        <v>366</v>
      </c>
      <c r="K16" s="7"/>
      <c r="L16" s="7"/>
      <c r="M16" s="9">
        <f t="shared" si="1"/>
        <v>2870.7833333333333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x14ac:dyDescent="0.25">
      <c r="A17" s="7">
        <v>13</v>
      </c>
      <c r="B17" s="28" t="s">
        <v>28</v>
      </c>
      <c r="C17" s="14" t="s">
        <v>589</v>
      </c>
      <c r="D17" s="14" t="s">
        <v>651</v>
      </c>
      <c r="E17" s="7" t="s">
        <v>667</v>
      </c>
      <c r="F17" s="14" t="s">
        <v>658</v>
      </c>
      <c r="G17" s="15">
        <v>1086</v>
      </c>
      <c r="H17" s="20">
        <v>12696</v>
      </c>
      <c r="I17" s="8">
        <f t="shared" si="0"/>
        <v>1058</v>
      </c>
      <c r="J17" s="8">
        <v>366</v>
      </c>
      <c r="K17" s="7"/>
      <c r="L17" s="17"/>
      <c r="M17" s="9">
        <f t="shared" si="1"/>
        <v>1424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x14ac:dyDescent="0.25">
      <c r="A18" s="7">
        <v>14</v>
      </c>
      <c r="B18" s="13" t="s">
        <v>29</v>
      </c>
      <c r="C18" s="14" t="s">
        <v>587</v>
      </c>
      <c r="D18" s="14" t="s">
        <v>651</v>
      </c>
      <c r="E18" s="7" t="s">
        <v>670</v>
      </c>
      <c r="F18" s="14" t="s">
        <v>657</v>
      </c>
      <c r="G18" s="15">
        <v>1676</v>
      </c>
      <c r="H18" s="20">
        <f t="shared" si="3"/>
        <v>20112</v>
      </c>
      <c r="I18" s="8">
        <f t="shared" si="0"/>
        <v>1676</v>
      </c>
      <c r="J18" s="8">
        <v>366</v>
      </c>
      <c r="K18" s="7"/>
      <c r="L18" s="7"/>
      <c r="M18" s="9">
        <f t="shared" si="1"/>
        <v>2042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x14ac:dyDescent="0.25">
      <c r="A19" s="12">
        <v>15</v>
      </c>
      <c r="B19" s="13" t="s">
        <v>30</v>
      </c>
      <c r="C19" s="14" t="s">
        <v>582</v>
      </c>
      <c r="D19" s="14" t="s">
        <v>649</v>
      </c>
      <c r="E19" s="7" t="s">
        <v>669</v>
      </c>
      <c r="F19" s="14" t="s">
        <v>653</v>
      </c>
      <c r="G19" s="15">
        <v>606</v>
      </c>
      <c r="H19" s="20">
        <f>G19*2</f>
        <v>1212</v>
      </c>
      <c r="I19" s="8">
        <f t="shared" si="0"/>
        <v>101</v>
      </c>
      <c r="J19" s="8">
        <v>61</v>
      </c>
      <c r="K19" s="7"/>
      <c r="L19" s="7"/>
      <c r="M19" s="9">
        <f t="shared" si="1"/>
        <v>162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x14ac:dyDescent="0.25">
      <c r="A20" s="7">
        <v>16</v>
      </c>
      <c r="B20" s="13" t="s">
        <v>31</v>
      </c>
      <c r="C20" s="14" t="s">
        <v>586</v>
      </c>
      <c r="D20" s="14" t="s">
        <v>651</v>
      </c>
      <c r="E20" s="7" t="s">
        <v>670</v>
      </c>
      <c r="F20" s="14" t="s">
        <v>656</v>
      </c>
      <c r="G20" s="15">
        <v>1676</v>
      </c>
      <c r="H20" s="20">
        <v>18436</v>
      </c>
      <c r="I20" s="8">
        <f t="shared" ref="I20:I21" si="4">+H20/12</f>
        <v>1536.3333333333333</v>
      </c>
      <c r="J20" s="8">
        <f t="shared" ref="J20:J21" si="5">366/12*11</f>
        <v>335.5</v>
      </c>
      <c r="K20" s="7"/>
      <c r="L20" s="7"/>
      <c r="M20" s="9">
        <f t="shared" si="1"/>
        <v>1871.8333333333333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x14ac:dyDescent="0.25">
      <c r="A21" s="7">
        <v>17</v>
      </c>
      <c r="B21" s="28" t="s">
        <v>32</v>
      </c>
      <c r="C21" s="14" t="s">
        <v>586</v>
      </c>
      <c r="D21" s="14" t="s">
        <v>651</v>
      </c>
      <c r="E21" s="7" t="s">
        <v>670</v>
      </c>
      <c r="F21" s="14" t="s">
        <v>656</v>
      </c>
      <c r="G21" s="15">
        <v>1676</v>
      </c>
      <c r="H21" s="20">
        <v>18436</v>
      </c>
      <c r="I21" s="8">
        <f t="shared" si="4"/>
        <v>1536.3333333333333</v>
      </c>
      <c r="J21" s="8">
        <f t="shared" si="5"/>
        <v>335.5</v>
      </c>
      <c r="K21" s="7"/>
      <c r="L21" s="7"/>
      <c r="M21" s="9">
        <f t="shared" si="1"/>
        <v>1871.8333333333333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x14ac:dyDescent="0.25">
      <c r="A22" s="12">
        <v>18</v>
      </c>
      <c r="B22" s="13" t="s">
        <v>33</v>
      </c>
      <c r="C22" s="14" t="s">
        <v>587</v>
      </c>
      <c r="D22" s="14" t="s">
        <v>651</v>
      </c>
      <c r="E22" s="7" t="s">
        <v>670</v>
      </c>
      <c r="F22" s="14" t="s">
        <v>657</v>
      </c>
      <c r="G22" s="15">
        <v>2051.4</v>
      </c>
      <c r="H22" s="20">
        <f t="shared" si="2"/>
        <v>24616.800000000003</v>
      </c>
      <c r="I22" s="8">
        <f t="shared" ref="I22:I27" si="6">+H22/12</f>
        <v>2051.4</v>
      </c>
      <c r="J22" s="8">
        <v>366</v>
      </c>
      <c r="K22" s="7"/>
      <c r="L22" s="7"/>
      <c r="M22" s="9">
        <f t="shared" si="1"/>
        <v>2417.4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x14ac:dyDescent="0.25">
      <c r="A23" s="7">
        <v>19</v>
      </c>
      <c r="B23" s="13" t="s">
        <v>34</v>
      </c>
      <c r="C23" s="14" t="s">
        <v>585</v>
      </c>
      <c r="D23" s="14" t="s">
        <v>651</v>
      </c>
      <c r="E23" s="7" t="s">
        <v>667</v>
      </c>
      <c r="F23" s="14" t="s">
        <v>655</v>
      </c>
      <c r="G23" s="15">
        <v>958.79</v>
      </c>
      <c r="H23" s="20">
        <f t="shared" si="2"/>
        <v>11505.48</v>
      </c>
      <c r="I23" s="8">
        <f t="shared" si="6"/>
        <v>958.79</v>
      </c>
      <c r="J23" s="8">
        <v>366</v>
      </c>
      <c r="K23" s="7"/>
      <c r="L23" s="7"/>
      <c r="M23" s="9">
        <f t="shared" si="1"/>
        <v>1324.79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x14ac:dyDescent="0.25">
      <c r="A24" s="7">
        <v>20</v>
      </c>
      <c r="B24" s="13" t="s">
        <v>35</v>
      </c>
      <c r="C24" s="14" t="s">
        <v>587</v>
      </c>
      <c r="D24" s="14" t="s">
        <v>651</v>
      </c>
      <c r="E24" s="7" t="s">
        <v>670</v>
      </c>
      <c r="F24" s="14" t="s">
        <v>657</v>
      </c>
      <c r="G24" s="15">
        <v>2525.35</v>
      </c>
      <c r="H24" s="20">
        <f t="shared" si="2"/>
        <v>30304.199999999997</v>
      </c>
      <c r="I24" s="8">
        <f t="shared" si="6"/>
        <v>2525.35</v>
      </c>
      <c r="J24" s="8">
        <v>366</v>
      </c>
      <c r="K24" s="7"/>
      <c r="L24" s="7"/>
      <c r="M24" s="9">
        <f t="shared" si="1"/>
        <v>2891.35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x14ac:dyDescent="0.25">
      <c r="A25" s="12">
        <v>21</v>
      </c>
      <c r="B25" s="13" t="s">
        <v>36</v>
      </c>
      <c r="C25" s="14" t="s">
        <v>587</v>
      </c>
      <c r="D25" s="14" t="s">
        <v>651</v>
      </c>
      <c r="E25" s="7" t="s">
        <v>670</v>
      </c>
      <c r="F25" s="14" t="s">
        <v>657</v>
      </c>
      <c r="G25" s="15">
        <v>1845.25</v>
      </c>
      <c r="H25" s="20">
        <f t="shared" si="2"/>
        <v>22143</v>
      </c>
      <c r="I25" s="8">
        <f t="shared" si="6"/>
        <v>1845.25</v>
      </c>
      <c r="J25" s="8">
        <v>366</v>
      </c>
      <c r="K25" s="7"/>
      <c r="L25" s="7"/>
      <c r="M25" s="9">
        <f t="shared" si="1"/>
        <v>2211.25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5">
      <c r="A26" s="7">
        <v>22</v>
      </c>
      <c r="B26" s="13" t="s">
        <v>37</v>
      </c>
      <c r="C26" s="14" t="s">
        <v>585</v>
      </c>
      <c r="D26" s="14" t="s">
        <v>651</v>
      </c>
      <c r="E26" s="7" t="s">
        <v>667</v>
      </c>
      <c r="F26" s="14" t="s">
        <v>655</v>
      </c>
      <c r="G26" s="15">
        <v>622</v>
      </c>
      <c r="H26" s="20">
        <v>7062</v>
      </c>
      <c r="I26" s="8">
        <f t="shared" si="6"/>
        <v>588.5</v>
      </c>
      <c r="J26" s="8">
        <v>366</v>
      </c>
      <c r="K26" s="7"/>
      <c r="L26" s="7"/>
      <c r="M26" s="9">
        <f t="shared" si="1"/>
        <v>954.5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x14ac:dyDescent="0.25">
      <c r="A27" s="7">
        <v>23</v>
      </c>
      <c r="B27" s="13" t="s">
        <v>38</v>
      </c>
      <c r="C27" s="14" t="s">
        <v>588</v>
      </c>
      <c r="D27" s="14" t="s">
        <v>649</v>
      </c>
      <c r="E27" s="7" t="s">
        <v>669</v>
      </c>
      <c r="F27" s="14" t="s">
        <v>653</v>
      </c>
      <c r="G27" s="15">
        <v>1676</v>
      </c>
      <c r="H27" s="20">
        <v>12570</v>
      </c>
      <c r="I27" s="10">
        <f t="shared" si="6"/>
        <v>1047.5</v>
      </c>
      <c r="J27" s="8">
        <f>366/12*10</f>
        <v>305</v>
      </c>
      <c r="K27" s="7"/>
      <c r="L27" s="7"/>
      <c r="M27" s="9">
        <f t="shared" si="1"/>
        <v>1352.5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5">
      <c r="A28" s="12">
        <v>24</v>
      </c>
      <c r="B28" s="13" t="s">
        <v>39</v>
      </c>
      <c r="C28" s="14" t="s">
        <v>588</v>
      </c>
      <c r="D28" s="14" t="s">
        <v>649</v>
      </c>
      <c r="E28" s="7" t="s">
        <v>669</v>
      </c>
      <c r="F28" s="14" t="s">
        <v>653</v>
      </c>
      <c r="G28" s="15">
        <v>2640</v>
      </c>
      <c r="H28" s="20">
        <f t="shared" si="2"/>
        <v>31680</v>
      </c>
      <c r="I28" s="8">
        <f>+H28/12</f>
        <v>2640</v>
      </c>
      <c r="J28" s="8">
        <f>30.5*10</f>
        <v>305</v>
      </c>
      <c r="K28" s="7"/>
      <c r="L28" s="7"/>
      <c r="M28" s="9">
        <f t="shared" si="1"/>
        <v>2945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x14ac:dyDescent="0.25">
      <c r="A29" s="7">
        <v>25</v>
      </c>
      <c r="B29" s="13" t="s">
        <v>40</v>
      </c>
      <c r="C29" s="14" t="s">
        <v>590</v>
      </c>
      <c r="D29" s="14" t="s">
        <v>651</v>
      </c>
      <c r="E29" s="7" t="s">
        <v>667</v>
      </c>
      <c r="F29" s="14" t="s">
        <v>659</v>
      </c>
      <c r="G29" s="15">
        <v>817</v>
      </c>
      <c r="H29" s="20">
        <v>9438</v>
      </c>
      <c r="I29" s="8">
        <f t="shared" ref="I29:I30" si="7">+H29/12</f>
        <v>786.5</v>
      </c>
      <c r="J29" s="8">
        <v>366</v>
      </c>
      <c r="K29" s="7"/>
      <c r="L29" s="7"/>
      <c r="M29" s="9">
        <f t="shared" si="1"/>
        <v>1152.5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x14ac:dyDescent="0.25">
      <c r="A30" s="7">
        <v>26</v>
      </c>
      <c r="B30" s="13" t="s">
        <v>41</v>
      </c>
      <c r="C30" s="14" t="s">
        <v>590</v>
      </c>
      <c r="D30" s="14" t="s">
        <v>651</v>
      </c>
      <c r="E30" s="7" t="s">
        <v>667</v>
      </c>
      <c r="F30" s="14" t="s">
        <v>659</v>
      </c>
      <c r="G30" s="15">
        <v>895.2</v>
      </c>
      <c r="H30" s="20">
        <f t="shared" si="2"/>
        <v>10742.400000000001</v>
      </c>
      <c r="I30" s="8">
        <f t="shared" si="7"/>
        <v>895.20000000000016</v>
      </c>
      <c r="J30" s="8">
        <v>366</v>
      </c>
      <c r="K30" s="7"/>
      <c r="L30" s="7"/>
      <c r="M30" s="9">
        <f t="shared" si="1"/>
        <v>1261.2000000000003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x14ac:dyDescent="0.25">
      <c r="A31" s="12">
        <v>27</v>
      </c>
      <c r="B31" s="13" t="s">
        <v>42</v>
      </c>
      <c r="C31" s="14" t="s">
        <v>591</v>
      </c>
      <c r="D31" s="14" t="s">
        <v>650</v>
      </c>
      <c r="E31" s="7" t="s">
        <v>668</v>
      </c>
      <c r="F31" s="14" t="s">
        <v>654</v>
      </c>
      <c r="G31" s="15">
        <v>500</v>
      </c>
      <c r="H31" s="20">
        <v>5400</v>
      </c>
      <c r="I31" s="8">
        <f>+H31/12</f>
        <v>450</v>
      </c>
      <c r="J31" s="8">
        <v>366</v>
      </c>
      <c r="K31" s="7"/>
      <c r="L31" s="7"/>
      <c r="M31" s="9">
        <f t="shared" si="1"/>
        <v>816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x14ac:dyDescent="0.25">
      <c r="A32" s="7">
        <v>28</v>
      </c>
      <c r="B32" s="13" t="s">
        <v>43</v>
      </c>
      <c r="C32" s="14" t="s">
        <v>587</v>
      </c>
      <c r="D32" s="14" t="s">
        <v>651</v>
      </c>
      <c r="E32" s="7" t="s">
        <v>670</v>
      </c>
      <c r="F32" s="14" t="s">
        <v>657</v>
      </c>
      <c r="G32" s="15">
        <v>2051.4</v>
      </c>
      <c r="H32" s="20">
        <f t="shared" si="2"/>
        <v>24616.800000000003</v>
      </c>
      <c r="I32" s="8">
        <f t="shared" ref="I32:I39" si="8">+H32/12</f>
        <v>2051.4</v>
      </c>
      <c r="J32" s="8">
        <v>366</v>
      </c>
      <c r="K32" s="7"/>
      <c r="L32" s="7"/>
      <c r="M32" s="9">
        <f t="shared" si="1"/>
        <v>2417.4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x14ac:dyDescent="0.25">
      <c r="A33" s="7">
        <v>29</v>
      </c>
      <c r="B33" s="13" t="s">
        <v>44</v>
      </c>
      <c r="C33" s="14" t="s">
        <v>587</v>
      </c>
      <c r="D33" s="14" t="s">
        <v>651</v>
      </c>
      <c r="E33" s="7" t="s">
        <v>670</v>
      </c>
      <c r="F33" s="14" t="s">
        <v>657</v>
      </c>
      <c r="G33" s="15">
        <v>2051.4</v>
      </c>
      <c r="H33" s="20">
        <f t="shared" si="2"/>
        <v>24616.800000000003</v>
      </c>
      <c r="I33" s="8">
        <f t="shared" si="8"/>
        <v>2051.4</v>
      </c>
      <c r="J33" s="8">
        <v>366</v>
      </c>
      <c r="K33" s="7"/>
      <c r="L33" s="7"/>
      <c r="M33" s="9">
        <f t="shared" si="1"/>
        <v>2417.4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x14ac:dyDescent="0.25">
      <c r="A34" s="12">
        <v>30</v>
      </c>
      <c r="B34" s="13" t="s">
        <v>45</v>
      </c>
      <c r="C34" s="14" t="s">
        <v>592</v>
      </c>
      <c r="D34" s="14" t="s">
        <v>652</v>
      </c>
      <c r="E34" s="7" t="s">
        <v>670</v>
      </c>
      <c r="F34" s="14" t="s">
        <v>660</v>
      </c>
      <c r="G34" s="15">
        <v>2546</v>
      </c>
      <c r="H34" s="20">
        <v>30552</v>
      </c>
      <c r="I34" s="8">
        <f t="shared" si="8"/>
        <v>2546</v>
      </c>
      <c r="J34" s="8">
        <v>366</v>
      </c>
      <c r="K34" s="7"/>
      <c r="L34" s="7"/>
      <c r="M34" s="9">
        <f t="shared" si="1"/>
        <v>2912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x14ac:dyDescent="0.25">
      <c r="A35" s="7">
        <v>31</v>
      </c>
      <c r="B35" s="13" t="s">
        <v>46</v>
      </c>
      <c r="C35" s="14" t="s">
        <v>588</v>
      </c>
      <c r="D35" s="14" t="s">
        <v>649</v>
      </c>
      <c r="E35" s="7" t="s">
        <v>669</v>
      </c>
      <c r="F35" s="14" t="s">
        <v>653</v>
      </c>
      <c r="G35" s="15">
        <v>1676</v>
      </c>
      <c r="H35" s="20">
        <v>16760</v>
      </c>
      <c r="I35" s="8">
        <f t="shared" si="8"/>
        <v>1396.6666666666667</v>
      </c>
      <c r="J35" s="8">
        <f>366/12*10</f>
        <v>305</v>
      </c>
      <c r="K35" s="7"/>
      <c r="L35" s="7"/>
      <c r="M35" s="9">
        <f t="shared" si="1"/>
        <v>1701.6666666666667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x14ac:dyDescent="0.25">
      <c r="A36" s="7">
        <v>32</v>
      </c>
      <c r="B36" s="13" t="s">
        <v>47</v>
      </c>
      <c r="C36" s="14" t="s">
        <v>593</v>
      </c>
      <c r="D36" s="14" t="s">
        <v>650</v>
      </c>
      <c r="E36" s="7" t="s">
        <v>668</v>
      </c>
      <c r="F36" s="14" t="s">
        <v>654</v>
      </c>
      <c r="G36" s="15">
        <v>516.95000000000005</v>
      </c>
      <c r="H36" s="20">
        <v>6101.7</v>
      </c>
      <c r="I36" s="8">
        <f t="shared" si="8"/>
        <v>508.47499999999997</v>
      </c>
      <c r="J36" s="8">
        <v>366</v>
      </c>
      <c r="K36" s="7"/>
      <c r="L36" s="7"/>
      <c r="M36" s="9">
        <f t="shared" si="1"/>
        <v>874.47499999999991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x14ac:dyDescent="0.25">
      <c r="A37" s="12">
        <v>33</v>
      </c>
      <c r="B37" s="13" t="s">
        <v>48</v>
      </c>
      <c r="C37" s="14" t="s">
        <v>594</v>
      </c>
      <c r="D37" s="14" t="s">
        <v>650</v>
      </c>
      <c r="E37" s="7" t="s">
        <v>668</v>
      </c>
      <c r="F37" s="14" t="s">
        <v>654</v>
      </c>
      <c r="G37" s="15">
        <v>500</v>
      </c>
      <c r="H37" s="20">
        <v>5400</v>
      </c>
      <c r="I37" s="8">
        <f t="shared" si="8"/>
        <v>450</v>
      </c>
      <c r="J37" s="8">
        <v>366</v>
      </c>
      <c r="K37" s="7"/>
      <c r="L37" s="7"/>
      <c r="M37" s="9">
        <f t="shared" si="1"/>
        <v>816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x14ac:dyDescent="0.25">
      <c r="A38" s="7">
        <v>34</v>
      </c>
      <c r="B38" s="13" t="s">
        <v>49</v>
      </c>
      <c r="C38" s="14" t="s">
        <v>592</v>
      </c>
      <c r="D38" s="14" t="s">
        <v>652</v>
      </c>
      <c r="E38" s="7" t="s">
        <v>670</v>
      </c>
      <c r="F38" s="14" t="s">
        <v>660</v>
      </c>
      <c r="G38" s="15">
        <v>2546</v>
      </c>
      <c r="H38" s="20">
        <f t="shared" si="2"/>
        <v>30552</v>
      </c>
      <c r="I38" s="8">
        <f t="shared" si="8"/>
        <v>2546</v>
      </c>
      <c r="J38" s="8">
        <v>366</v>
      </c>
      <c r="K38" s="7"/>
      <c r="L38" s="7"/>
      <c r="M38" s="9">
        <f t="shared" si="1"/>
        <v>2912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x14ac:dyDescent="0.25">
      <c r="A39" s="7">
        <v>35</v>
      </c>
      <c r="B39" s="13" t="s">
        <v>50</v>
      </c>
      <c r="C39" s="14" t="s">
        <v>592</v>
      </c>
      <c r="D39" s="14" t="s">
        <v>652</v>
      </c>
      <c r="E39" s="7" t="s">
        <v>670</v>
      </c>
      <c r="F39" s="14" t="s">
        <v>660</v>
      </c>
      <c r="G39" s="15">
        <v>2546</v>
      </c>
      <c r="H39" s="20">
        <v>26265.469999999998</v>
      </c>
      <c r="I39" s="8">
        <f t="shared" si="8"/>
        <v>2188.7891666666665</v>
      </c>
      <c r="J39" s="8">
        <v>366</v>
      </c>
      <c r="K39" s="7"/>
      <c r="L39" s="7"/>
      <c r="M39" s="9">
        <f t="shared" si="1"/>
        <v>2554.7891666666665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x14ac:dyDescent="0.25">
      <c r="A40" s="12">
        <v>36</v>
      </c>
      <c r="B40" s="13" t="s">
        <v>51</v>
      </c>
      <c r="C40" s="14" t="s">
        <v>595</v>
      </c>
      <c r="D40" s="14" t="s">
        <v>651</v>
      </c>
      <c r="E40" s="7" t="s">
        <v>667</v>
      </c>
      <c r="F40" s="14" t="s">
        <v>658</v>
      </c>
      <c r="G40" s="15">
        <v>1412</v>
      </c>
      <c r="H40" s="21">
        <v>21865</v>
      </c>
      <c r="I40" s="8">
        <f t="shared" ref="I40:I41" si="9">+H40/12</f>
        <v>1822.0833333333333</v>
      </c>
      <c r="J40" s="8">
        <v>366</v>
      </c>
      <c r="K40" s="7"/>
      <c r="L40" s="7"/>
      <c r="M40" s="9">
        <f t="shared" si="1"/>
        <v>2188.083333333333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x14ac:dyDescent="0.25">
      <c r="A41" s="7">
        <v>37</v>
      </c>
      <c r="B41" s="13" t="s">
        <v>52</v>
      </c>
      <c r="C41" s="14" t="s">
        <v>585</v>
      </c>
      <c r="D41" s="14" t="s">
        <v>651</v>
      </c>
      <c r="E41" s="7" t="s">
        <v>667</v>
      </c>
      <c r="F41" s="14" t="s">
        <v>655</v>
      </c>
      <c r="G41" s="15">
        <v>901</v>
      </c>
      <c r="H41" s="20">
        <f t="shared" si="2"/>
        <v>10812</v>
      </c>
      <c r="I41" s="8">
        <f t="shared" si="9"/>
        <v>901</v>
      </c>
      <c r="J41" s="8">
        <v>366</v>
      </c>
      <c r="K41" s="7"/>
      <c r="L41" s="7"/>
      <c r="M41" s="9">
        <f t="shared" si="1"/>
        <v>1267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x14ac:dyDescent="0.25">
      <c r="A42" s="7">
        <v>38</v>
      </c>
      <c r="B42" s="13" t="s">
        <v>53</v>
      </c>
      <c r="C42" s="14" t="s">
        <v>588</v>
      </c>
      <c r="D42" s="14" t="s">
        <v>649</v>
      </c>
      <c r="E42" s="7" t="s">
        <v>669</v>
      </c>
      <c r="F42" s="14" t="s">
        <v>653</v>
      </c>
      <c r="G42" s="15">
        <v>1676</v>
      </c>
      <c r="H42" s="20">
        <v>16760</v>
      </c>
      <c r="I42" s="10">
        <f t="shared" ref="I42:I47" si="10">+H42/12</f>
        <v>1396.6666666666667</v>
      </c>
      <c r="J42" s="8">
        <f>366/12*10</f>
        <v>305</v>
      </c>
      <c r="K42" s="7"/>
      <c r="L42" s="7"/>
      <c r="M42" s="9">
        <f t="shared" si="1"/>
        <v>1701.6666666666667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x14ac:dyDescent="0.25">
      <c r="A43" s="12">
        <v>39</v>
      </c>
      <c r="B43" s="13" t="s">
        <v>54</v>
      </c>
      <c r="C43" s="14" t="s">
        <v>585</v>
      </c>
      <c r="D43" s="14" t="s">
        <v>651</v>
      </c>
      <c r="E43" s="7" t="s">
        <v>667</v>
      </c>
      <c r="F43" s="14" t="s">
        <v>655</v>
      </c>
      <c r="G43" s="15">
        <v>622</v>
      </c>
      <c r="H43" s="20">
        <v>7062</v>
      </c>
      <c r="I43" s="8">
        <f t="shared" si="10"/>
        <v>588.5</v>
      </c>
      <c r="J43" s="8">
        <v>366</v>
      </c>
      <c r="K43" s="7"/>
      <c r="L43" s="7"/>
      <c r="M43" s="9">
        <f t="shared" si="1"/>
        <v>954.5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x14ac:dyDescent="0.25">
      <c r="A44" s="7">
        <v>40</v>
      </c>
      <c r="B44" s="13" t="s">
        <v>55</v>
      </c>
      <c r="C44" s="14" t="s">
        <v>596</v>
      </c>
      <c r="D44" s="14" t="s">
        <v>652</v>
      </c>
      <c r="E44" s="7" t="s">
        <v>670</v>
      </c>
      <c r="F44" s="14" t="s">
        <v>660</v>
      </c>
      <c r="G44" s="15">
        <v>3000</v>
      </c>
      <c r="H44" s="20">
        <v>34698</v>
      </c>
      <c r="I44" s="8">
        <f t="shared" si="10"/>
        <v>2891.5</v>
      </c>
      <c r="J44" s="8">
        <v>366</v>
      </c>
      <c r="K44" s="7"/>
      <c r="L44" s="7"/>
      <c r="M44" s="9">
        <f t="shared" si="1"/>
        <v>3257.5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x14ac:dyDescent="0.25">
      <c r="A45" s="7">
        <v>41</v>
      </c>
      <c r="B45" s="13" t="s">
        <v>56</v>
      </c>
      <c r="C45" s="14" t="s">
        <v>587</v>
      </c>
      <c r="D45" s="14" t="s">
        <v>651</v>
      </c>
      <c r="E45" s="7" t="s">
        <v>670</v>
      </c>
      <c r="F45" s="14" t="s">
        <v>657</v>
      </c>
      <c r="G45" s="15">
        <v>2051.4</v>
      </c>
      <c r="H45" s="20">
        <f t="shared" si="2"/>
        <v>24616.800000000003</v>
      </c>
      <c r="I45" s="8">
        <f t="shared" si="10"/>
        <v>2051.4</v>
      </c>
      <c r="J45" s="8">
        <v>366</v>
      </c>
      <c r="K45" s="7"/>
      <c r="L45" s="7"/>
      <c r="M45" s="9">
        <f t="shared" si="1"/>
        <v>2417.4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x14ac:dyDescent="0.25">
      <c r="A46" s="12">
        <v>42</v>
      </c>
      <c r="B46" s="13" t="s">
        <v>57</v>
      </c>
      <c r="C46" s="14" t="s">
        <v>597</v>
      </c>
      <c r="D46" s="14" t="s">
        <v>650</v>
      </c>
      <c r="E46" s="7" t="s">
        <v>668</v>
      </c>
      <c r="F46" s="14" t="s">
        <v>654</v>
      </c>
      <c r="G46" s="15">
        <v>702</v>
      </c>
      <c r="H46" s="20">
        <f t="shared" si="2"/>
        <v>8424</v>
      </c>
      <c r="I46" s="8">
        <f t="shared" si="10"/>
        <v>702</v>
      </c>
      <c r="J46" s="8">
        <v>366</v>
      </c>
      <c r="K46" s="7"/>
      <c r="L46" s="7"/>
      <c r="M46" s="9">
        <f t="shared" si="1"/>
        <v>1068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x14ac:dyDescent="0.25">
      <c r="A47" s="7">
        <v>43</v>
      </c>
      <c r="B47" s="13" t="s">
        <v>58</v>
      </c>
      <c r="C47" s="14" t="s">
        <v>582</v>
      </c>
      <c r="D47" s="14" t="s">
        <v>649</v>
      </c>
      <c r="E47" s="7" t="s">
        <v>669</v>
      </c>
      <c r="F47" s="14" t="s">
        <v>653</v>
      </c>
      <c r="G47" s="15">
        <v>606</v>
      </c>
      <c r="H47" s="20">
        <f>G47*2</f>
        <v>1212</v>
      </c>
      <c r="I47" s="8">
        <f t="shared" si="10"/>
        <v>101</v>
      </c>
      <c r="J47" s="8">
        <v>61</v>
      </c>
      <c r="K47" s="7"/>
      <c r="L47" s="7"/>
      <c r="M47" s="9">
        <f t="shared" si="1"/>
        <v>162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x14ac:dyDescent="0.25">
      <c r="A48" s="7">
        <v>44</v>
      </c>
      <c r="B48" s="13" t="s">
        <v>59</v>
      </c>
      <c r="C48" s="14" t="s">
        <v>598</v>
      </c>
      <c r="D48" s="14" t="s">
        <v>650</v>
      </c>
      <c r="E48" s="7" t="s">
        <v>668</v>
      </c>
      <c r="F48" s="14" t="s">
        <v>654</v>
      </c>
      <c r="G48" s="15">
        <v>550</v>
      </c>
      <c r="H48" s="20">
        <v>5700</v>
      </c>
      <c r="I48" s="8">
        <f t="shared" ref="I48:I49" si="11">+H48/12</f>
        <v>475</v>
      </c>
      <c r="J48" s="8">
        <v>366</v>
      </c>
      <c r="K48" s="7">
        <f>287.7+359.24</f>
        <v>646.94000000000005</v>
      </c>
      <c r="L48" s="7"/>
      <c r="M48" s="9">
        <f t="shared" si="1"/>
        <v>1487.94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x14ac:dyDescent="0.25">
      <c r="A49" s="12">
        <v>45</v>
      </c>
      <c r="B49" s="13" t="s">
        <v>60</v>
      </c>
      <c r="C49" s="14" t="s">
        <v>599</v>
      </c>
      <c r="D49" s="14" t="s">
        <v>650</v>
      </c>
      <c r="E49" s="7" t="s">
        <v>668</v>
      </c>
      <c r="F49" s="14" t="s">
        <v>654</v>
      </c>
      <c r="G49" s="15">
        <v>500</v>
      </c>
      <c r="H49" s="20">
        <v>5400</v>
      </c>
      <c r="I49" s="8">
        <f t="shared" si="11"/>
        <v>450</v>
      </c>
      <c r="J49" s="8">
        <v>366</v>
      </c>
      <c r="K49" s="8"/>
      <c r="L49" s="7"/>
      <c r="M49" s="9">
        <f t="shared" si="1"/>
        <v>816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x14ac:dyDescent="0.25">
      <c r="A50" s="7">
        <v>46</v>
      </c>
      <c r="B50" s="13" t="s">
        <v>61</v>
      </c>
      <c r="C50" s="14" t="s">
        <v>600</v>
      </c>
      <c r="D50" s="14" t="s">
        <v>651</v>
      </c>
      <c r="E50" s="7" t="s">
        <v>667</v>
      </c>
      <c r="F50" s="14" t="s">
        <v>655</v>
      </c>
      <c r="G50" s="15">
        <v>744</v>
      </c>
      <c r="H50" s="20">
        <f t="shared" si="2"/>
        <v>8928</v>
      </c>
      <c r="I50" s="8">
        <f t="shared" ref="I50:I56" si="12">+H50/12</f>
        <v>744</v>
      </c>
      <c r="J50" s="8">
        <v>366</v>
      </c>
      <c r="K50" s="7"/>
      <c r="L50" s="7"/>
      <c r="M50" s="9">
        <f t="shared" si="1"/>
        <v>1110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x14ac:dyDescent="0.25">
      <c r="A51" s="7">
        <v>47</v>
      </c>
      <c r="B51" s="13" t="s">
        <v>62</v>
      </c>
      <c r="C51" s="14" t="s">
        <v>588</v>
      </c>
      <c r="D51" s="14" t="s">
        <v>649</v>
      </c>
      <c r="E51" s="7" t="s">
        <v>669</v>
      </c>
      <c r="F51" s="14" t="s">
        <v>653</v>
      </c>
      <c r="G51" s="15">
        <v>1676</v>
      </c>
      <c r="H51" s="20">
        <v>15922</v>
      </c>
      <c r="I51" s="10">
        <f t="shared" si="12"/>
        <v>1326.8333333333333</v>
      </c>
      <c r="J51" s="8">
        <f>366/12*10</f>
        <v>305</v>
      </c>
      <c r="K51" s="7"/>
      <c r="L51" s="7"/>
      <c r="M51" s="9">
        <f t="shared" si="1"/>
        <v>1631.8333333333333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x14ac:dyDescent="0.25">
      <c r="A52" s="12">
        <v>48</v>
      </c>
      <c r="B52" s="13" t="s">
        <v>63</v>
      </c>
      <c r="C52" s="14" t="s">
        <v>595</v>
      </c>
      <c r="D52" s="14" t="s">
        <v>651</v>
      </c>
      <c r="E52" s="7" t="s">
        <v>667</v>
      </c>
      <c r="F52" s="14" t="s">
        <v>658</v>
      </c>
      <c r="G52" s="15">
        <v>1412</v>
      </c>
      <c r="H52" s="21">
        <v>21865</v>
      </c>
      <c r="I52" s="8">
        <f t="shared" si="12"/>
        <v>1822.0833333333333</v>
      </c>
      <c r="J52" s="8">
        <v>366</v>
      </c>
      <c r="K52" s="7"/>
      <c r="L52" s="7"/>
      <c r="M52" s="9">
        <f t="shared" si="1"/>
        <v>2188.083333333333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x14ac:dyDescent="0.25">
      <c r="A53" s="7">
        <v>49</v>
      </c>
      <c r="B53" s="13" t="s">
        <v>64</v>
      </c>
      <c r="C53" s="14" t="s">
        <v>586</v>
      </c>
      <c r="D53" s="14" t="s">
        <v>651</v>
      </c>
      <c r="E53" s="7" t="s">
        <v>670</v>
      </c>
      <c r="F53" s="14" t="s">
        <v>656</v>
      </c>
      <c r="G53" s="15">
        <v>1676</v>
      </c>
      <c r="H53" s="20">
        <v>18436</v>
      </c>
      <c r="I53" s="8">
        <f t="shared" si="12"/>
        <v>1536.3333333333333</v>
      </c>
      <c r="J53" s="8">
        <f>366/12*11</f>
        <v>335.5</v>
      </c>
      <c r="K53" s="7"/>
      <c r="L53" s="7"/>
      <c r="M53" s="9">
        <f t="shared" si="1"/>
        <v>1871.8333333333333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x14ac:dyDescent="0.25">
      <c r="A54" s="7">
        <v>50</v>
      </c>
      <c r="B54" s="13" t="s">
        <v>65</v>
      </c>
      <c r="C54" s="14" t="s">
        <v>599</v>
      </c>
      <c r="D54" s="14" t="s">
        <v>650</v>
      </c>
      <c r="E54" s="7" t="s">
        <v>668</v>
      </c>
      <c r="F54" s="14" t="s">
        <v>654</v>
      </c>
      <c r="G54" s="15">
        <v>500</v>
      </c>
      <c r="H54" s="20">
        <v>5400</v>
      </c>
      <c r="I54" s="8">
        <f t="shared" si="12"/>
        <v>450</v>
      </c>
      <c r="J54" s="8">
        <v>366</v>
      </c>
      <c r="K54" s="8">
        <v>1376.76</v>
      </c>
      <c r="L54" s="7"/>
      <c r="M54" s="9">
        <f t="shared" si="1"/>
        <v>2192.7600000000002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x14ac:dyDescent="0.25">
      <c r="A55" s="12">
        <v>51</v>
      </c>
      <c r="B55" s="13" t="s">
        <v>66</v>
      </c>
      <c r="C55" s="14" t="s">
        <v>588</v>
      </c>
      <c r="D55" s="14" t="s">
        <v>649</v>
      </c>
      <c r="E55" s="7" t="s">
        <v>669</v>
      </c>
      <c r="F55" s="14" t="s">
        <v>653</v>
      </c>
      <c r="G55" s="15">
        <v>1676</v>
      </c>
      <c r="H55" s="20">
        <v>5866</v>
      </c>
      <c r="I55" s="10">
        <f t="shared" si="12"/>
        <v>488.83333333333331</v>
      </c>
      <c r="J55" s="8">
        <f>366/12*5</f>
        <v>152.5</v>
      </c>
      <c r="K55" s="7"/>
      <c r="L55" s="7"/>
      <c r="M55" s="9">
        <f t="shared" si="1"/>
        <v>641.33333333333326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x14ac:dyDescent="0.25">
      <c r="A56" s="7">
        <v>52</v>
      </c>
      <c r="B56" s="13" t="s">
        <v>67</v>
      </c>
      <c r="C56" s="14" t="s">
        <v>601</v>
      </c>
      <c r="D56" s="14" t="s">
        <v>652</v>
      </c>
      <c r="E56" s="7" t="s">
        <v>670</v>
      </c>
      <c r="F56" s="14" t="s">
        <v>660</v>
      </c>
      <c r="G56" s="15">
        <v>6122</v>
      </c>
      <c r="H56" s="20">
        <v>73464</v>
      </c>
      <c r="I56" s="10">
        <f t="shared" si="12"/>
        <v>6122</v>
      </c>
      <c r="J56" s="8">
        <v>366</v>
      </c>
      <c r="K56" s="7"/>
      <c r="L56" s="7"/>
      <c r="M56" s="9">
        <f t="shared" si="1"/>
        <v>6488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x14ac:dyDescent="0.25">
      <c r="A57" s="7">
        <v>53</v>
      </c>
      <c r="B57" s="13" t="s">
        <v>68</v>
      </c>
      <c r="C57" s="14" t="s">
        <v>586</v>
      </c>
      <c r="D57" s="14" t="s">
        <v>651</v>
      </c>
      <c r="E57" s="7" t="s">
        <v>670</v>
      </c>
      <c r="F57" s="14" t="s">
        <v>656</v>
      </c>
      <c r="G57" s="15">
        <v>1676</v>
      </c>
      <c r="H57" s="20">
        <v>12570</v>
      </c>
      <c r="I57" s="8">
        <f>+H57/12</f>
        <v>1047.5</v>
      </c>
      <c r="J57" s="8">
        <f>366/12*10</f>
        <v>305</v>
      </c>
      <c r="K57" s="7"/>
      <c r="L57" s="7"/>
      <c r="M57" s="9">
        <f t="shared" si="1"/>
        <v>1352.5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x14ac:dyDescent="0.25">
      <c r="A58" s="12">
        <v>54</v>
      </c>
      <c r="B58" s="13" t="s">
        <v>69</v>
      </c>
      <c r="C58" s="14" t="s">
        <v>588</v>
      </c>
      <c r="D58" s="14" t="s">
        <v>649</v>
      </c>
      <c r="E58" s="7" t="s">
        <v>669</v>
      </c>
      <c r="F58" s="14" t="s">
        <v>653</v>
      </c>
      <c r="G58" s="15">
        <v>1676</v>
      </c>
      <c r="H58" s="20">
        <v>16760</v>
      </c>
      <c r="I58" s="10">
        <f>+H58/12</f>
        <v>1396.6666666666667</v>
      </c>
      <c r="J58" s="8">
        <f>366/12*10</f>
        <v>305</v>
      </c>
      <c r="K58" s="7"/>
      <c r="L58" s="7"/>
      <c r="M58" s="9">
        <f t="shared" si="1"/>
        <v>1701.6666666666667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x14ac:dyDescent="0.25">
      <c r="A59" s="7">
        <v>55</v>
      </c>
      <c r="B59" s="13" t="s">
        <v>70</v>
      </c>
      <c r="C59" s="14" t="s">
        <v>602</v>
      </c>
      <c r="D59" s="14" t="s">
        <v>650</v>
      </c>
      <c r="E59" s="7" t="s">
        <v>668</v>
      </c>
      <c r="F59" s="14" t="s">
        <v>654</v>
      </c>
      <c r="G59" s="15">
        <v>500</v>
      </c>
      <c r="H59" s="20">
        <v>5400</v>
      </c>
      <c r="I59" s="8">
        <f t="shared" ref="I59:I60" si="13">+H59/12</f>
        <v>450</v>
      </c>
      <c r="J59" s="8">
        <v>366</v>
      </c>
      <c r="K59" s="7"/>
      <c r="L59" s="7"/>
      <c r="M59" s="9">
        <f t="shared" si="1"/>
        <v>816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x14ac:dyDescent="0.25">
      <c r="A60" s="7">
        <v>56</v>
      </c>
      <c r="B60" s="13" t="s">
        <v>71</v>
      </c>
      <c r="C60" s="14" t="s">
        <v>603</v>
      </c>
      <c r="D60" s="14" t="s">
        <v>650</v>
      </c>
      <c r="E60" s="7" t="s">
        <v>668</v>
      </c>
      <c r="F60" s="14" t="s">
        <v>654</v>
      </c>
      <c r="G60" s="15">
        <v>500</v>
      </c>
      <c r="H60" s="20">
        <v>5400</v>
      </c>
      <c r="I60" s="8">
        <f t="shared" si="13"/>
        <v>450</v>
      </c>
      <c r="J60" s="8">
        <v>366</v>
      </c>
      <c r="K60" s="7"/>
      <c r="L60" s="7"/>
      <c r="M60" s="9">
        <f t="shared" si="1"/>
        <v>816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x14ac:dyDescent="0.25">
      <c r="A61" s="12">
        <v>57</v>
      </c>
      <c r="B61" s="13" t="s">
        <v>72</v>
      </c>
      <c r="C61" s="14" t="s">
        <v>587</v>
      </c>
      <c r="D61" s="14" t="s">
        <v>651</v>
      </c>
      <c r="E61" s="7" t="s">
        <v>670</v>
      </c>
      <c r="F61" s="14" t="s">
        <v>657</v>
      </c>
      <c r="G61" s="15">
        <v>2051.4</v>
      </c>
      <c r="H61" s="20">
        <f t="shared" si="2"/>
        <v>24616.800000000003</v>
      </c>
      <c r="I61" s="8">
        <f>+H61/12</f>
        <v>2051.4</v>
      </c>
      <c r="J61" s="8">
        <v>366</v>
      </c>
      <c r="K61" s="7"/>
      <c r="L61" s="7"/>
      <c r="M61" s="9">
        <f t="shared" si="1"/>
        <v>2417.4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x14ac:dyDescent="0.25">
      <c r="A62" s="7">
        <v>58</v>
      </c>
      <c r="B62" s="13" t="s">
        <v>73</v>
      </c>
      <c r="C62" s="14" t="s">
        <v>604</v>
      </c>
      <c r="D62" s="14" t="s">
        <v>650</v>
      </c>
      <c r="E62" s="7" t="s">
        <v>668</v>
      </c>
      <c r="F62" s="14" t="s">
        <v>654</v>
      </c>
      <c r="G62" s="15">
        <v>500</v>
      </c>
      <c r="H62" s="20">
        <v>5400</v>
      </c>
      <c r="I62" s="8">
        <f t="shared" ref="I62:I63" si="14">+H62/12</f>
        <v>450</v>
      </c>
      <c r="J62" s="8">
        <v>366</v>
      </c>
      <c r="K62" s="7"/>
      <c r="L62" s="7"/>
      <c r="M62" s="9">
        <f t="shared" si="1"/>
        <v>816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x14ac:dyDescent="0.25">
      <c r="A63" s="7">
        <v>59</v>
      </c>
      <c r="B63" s="13" t="s">
        <v>74</v>
      </c>
      <c r="C63" s="14" t="s">
        <v>603</v>
      </c>
      <c r="D63" s="14" t="s">
        <v>650</v>
      </c>
      <c r="E63" s="7" t="s">
        <v>668</v>
      </c>
      <c r="F63" s="14" t="s">
        <v>654</v>
      </c>
      <c r="G63" s="15">
        <v>500</v>
      </c>
      <c r="H63" s="20">
        <v>5400</v>
      </c>
      <c r="I63" s="8">
        <f t="shared" si="14"/>
        <v>450</v>
      </c>
      <c r="J63" s="8">
        <v>366</v>
      </c>
      <c r="K63" s="7"/>
      <c r="L63" s="7"/>
      <c r="M63" s="9">
        <f t="shared" si="1"/>
        <v>816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x14ac:dyDescent="0.25">
      <c r="A64" s="12">
        <v>60</v>
      </c>
      <c r="B64" s="13" t="s">
        <v>75</v>
      </c>
      <c r="C64" s="14" t="s">
        <v>605</v>
      </c>
      <c r="D64" s="14" t="s">
        <v>651</v>
      </c>
      <c r="E64" s="7" t="s">
        <v>667</v>
      </c>
      <c r="F64" s="14" t="s">
        <v>658</v>
      </c>
      <c r="G64" s="15">
        <v>986</v>
      </c>
      <c r="H64" s="20">
        <v>11322</v>
      </c>
      <c r="I64" s="8">
        <f t="shared" ref="I64:I71" si="15">+H64/12</f>
        <v>943.5</v>
      </c>
      <c r="J64" s="8">
        <v>366</v>
      </c>
      <c r="K64" s="7"/>
      <c r="L64" s="7"/>
      <c r="M64" s="9">
        <f t="shared" si="1"/>
        <v>1309.5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x14ac:dyDescent="0.25">
      <c r="A65" s="7">
        <v>61</v>
      </c>
      <c r="B65" s="28" t="s">
        <v>76</v>
      </c>
      <c r="C65" s="14" t="s">
        <v>587</v>
      </c>
      <c r="D65" s="14" t="s">
        <v>651</v>
      </c>
      <c r="E65" s="7" t="s">
        <v>670</v>
      </c>
      <c r="F65" s="14" t="s">
        <v>657</v>
      </c>
      <c r="G65" s="15">
        <v>2051.4</v>
      </c>
      <c r="H65" s="20">
        <f t="shared" si="2"/>
        <v>24616.800000000003</v>
      </c>
      <c r="I65" s="8">
        <f t="shared" si="15"/>
        <v>2051.4</v>
      </c>
      <c r="J65" s="8">
        <v>366</v>
      </c>
      <c r="K65" s="7"/>
      <c r="L65" s="7"/>
      <c r="M65" s="9">
        <f t="shared" si="1"/>
        <v>2417.4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x14ac:dyDescent="0.25">
      <c r="A66" s="7">
        <v>62</v>
      </c>
      <c r="B66" s="13" t="s">
        <v>77</v>
      </c>
      <c r="C66" s="14" t="s">
        <v>606</v>
      </c>
      <c r="D66" s="14" t="s">
        <v>651</v>
      </c>
      <c r="E66" s="7" t="s">
        <v>667</v>
      </c>
      <c r="F66" s="14" t="s">
        <v>661</v>
      </c>
      <c r="G66" s="15">
        <v>1800</v>
      </c>
      <c r="H66" s="20">
        <v>23490</v>
      </c>
      <c r="I66" s="8">
        <f t="shared" si="15"/>
        <v>1957.5</v>
      </c>
      <c r="J66" s="8">
        <v>366</v>
      </c>
      <c r="K66" s="7"/>
      <c r="L66" s="7"/>
      <c r="M66" s="9">
        <f t="shared" si="1"/>
        <v>2323.5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x14ac:dyDescent="0.25">
      <c r="A67" s="12">
        <v>63</v>
      </c>
      <c r="B67" s="13" t="s">
        <v>78</v>
      </c>
      <c r="C67" s="14" t="s">
        <v>593</v>
      </c>
      <c r="D67" s="14" t="s">
        <v>650</v>
      </c>
      <c r="E67" s="7" t="s">
        <v>668</v>
      </c>
      <c r="F67" s="14" t="s">
        <v>654</v>
      </c>
      <c r="G67" s="15">
        <v>500</v>
      </c>
      <c r="H67" s="20">
        <v>5400</v>
      </c>
      <c r="I67" s="8">
        <f t="shared" si="15"/>
        <v>450</v>
      </c>
      <c r="J67" s="8">
        <v>366</v>
      </c>
      <c r="K67" s="7"/>
      <c r="L67" s="7"/>
      <c r="M67" s="9">
        <f t="shared" si="1"/>
        <v>816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x14ac:dyDescent="0.25">
      <c r="A68" s="7">
        <v>64</v>
      </c>
      <c r="B68" s="13" t="s">
        <v>79</v>
      </c>
      <c r="C68" s="14" t="s">
        <v>586</v>
      </c>
      <c r="D68" s="14" t="s">
        <v>651</v>
      </c>
      <c r="E68" s="7" t="s">
        <v>670</v>
      </c>
      <c r="F68" s="14" t="s">
        <v>656</v>
      </c>
      <c r="G68" s="15">
        <v>1676</v>
      </c>
      <c r="H68" s="20">
        <v>16760</v>
      </c>
      <c r="I68" s="8">
        <f t="shared" si="15"/>
        <v>1396.6666666666667</v>
      </c>
      <c r="J68" s="8">
        <v>335.5</v>
      </c>
      <c r="K68" s="7"/>
      <c r="L68" s="7"/>
      <c r="M68" s="9">
        <f t="shared" si="1"/>
        <v>1732.1666666666667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x14ac:dyDescent="0.25">
      <c r="A69" s="7">
        <v>65</v>
      </c>
      <c r="B69" s="13" t="s">
        <v>80</v>
      </c>
      <c r="C69" s="14" t="s">
        <v>607</v>
      </c>
      <c r="D69" s="14" t="s">
        <v>651</v>
      </c>
      <c r="E69" s="7" t="s">
        <v>670</v>
      </c>
      <c r="F69" s="14" t="s">
        <v>657</v>
      </c>
      <c r="G69" s="15">
        <v>2967</v>
      </c>
      <c r="H69" s="20">
        <v>23409</v>
      </c>
      <c r="I69" s="8">
        <f t="shared" si="15"/>
        <v>1950.75</v>
      </c>
      <c r="J69" s="8">
        <f>30.5*10</f>
        <v>305</v>
      </c>
      <c r="K69" s="7"/>
      <c r="L69" s="7"/>
      <c r="M69" s="9">
        <f t="shared" si="1"/>
        <v>2255.75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x14ac:dyDescent="0.25">
      <c r="A70" s="12">
        <v>66</v>
      </c>
      <c r="B70" s="13" t="s">
        <v>81</v>
      </c>
      <c r="C70" s="14" t="s">
        <v>587</v>
      </c>
      <c r="D70" s="14" t="s">
        <v>651</v>
      </c>
      <c r="E70" s="7" t="s">
        <v>670</v>
      </c>
      <c r="F70" s="14" t="s">
        <v>657</v>
      </c>
      <c r="G70" s="15">
        <v>2051.4</v>
      </c>
      <c r="H70" s="20">
        <f t="shared" si="2"/>
        <v>24616.800000000003</v>
      </c>
      <c r="I70" s="8">
        <f t="shared" si="15"/>
        <v>2051.4</v>
      </c>
      <c r="J70" s="8">
        <v>366</v>
      </c>
      <c r="K70" s="7"/>
      <c r="L70" s="7"/>
      <c r="M70" s="9">
        <f t="shared" ref="M70:M133" si="16">SUM(I70:L70)</f>
        <v>2417.4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x14ac:dyDescent="0.25">
      <c r="A71" s="7">
        <v>67</v>
      </c>
      <c r="B71" s="13" t="s">
        <v>82</v>
      </c>
      <c r="C71" s="14" t="s">
        <v>592</v>
      </c>
      <c r="D71" s="14" t="s">
        <v>652</v>
      </c>
      <c r="E71" s="7" t="s">
        <v>670</v>
      </c>
      <c r="F71" s="14" t="s">
        <v>660</v>
      </c>
      <c r="G71" s="15">
        <v>2546</v>
      </c>
      <c r="H71" s="20">
        <f t="shared" ref="H71:H130" si="17">G71*12</f>
        <v>30552</v>
      </c>
      <c r="I71" s="8">
        <f t="shared" si="15"/>
        <v>2546</v>
      </c>
      <c r="J71" s="8">
        <v>366</v>
      </c>
      <c r="K71" s="7"/>
      <c r="L71" s="7"/>
      <c r="M71" s="9">
        <f t="shared" si="16"/>
        <v>2912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x14ac:dyDescent="0.25">
      <c r="A72" s="7">
        <v>68</v>
      </c>
      <c r="B72" s="13" t="s">
        <v>83</v>
      </c>
      <c r="C72" s="14" t="s">
        <v>608</v>
      </c>
      <c r="D72" s="14" t="s">
        <v>650</v>
      </c>
      <c r="E72" s="7" t="s">
        <v>668</v>
      </c>
      <c r="F72" s="14" t="s">
        <v>654</v>
      </c>
      <c r="G72" s="15">
        <v>500</v>
      </c>
      <c r="H72" s="20">
        <v>5400</v>
      </c>
      <c r="I72" s="8">
        <f t="shared" ref="I72:I74" si="18">+H72/12</f>
        <v>450</v>
      </c>
      <c r="J72" s="8">
        <v>366</v>
      </c>
      <c r="K72" s="7"/>
      <c r="L72" s="7"/>
      <c r="M72" s="9">
        <f t="shared" si="16"/>
        <v>816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x14ac:dyDescent="0.25">
      <c r="A73" s="12">
        <v>69</v>
      </c>
      <c r="B73" s="13" t="s">
        <v>84</v>
      </c>
      <c r="C73" s="14" t="s">
        <v>609</v>
      </c>
      <c r="D73" s="14" t="s">
        <v>650</v>
      </c>
      <c r="E73" s="7" t="s">
        <v>668</v>
      </c>
      <c r="F73" s="14" t="s">
        <v>662</v>
      </c>
      <c r="G73" s="15">
        <v>1005.56</v>
      </c>
      <c r="H73" s="20">
        <f t="shared" si="17"/>
        <v>12066.72</v>
      </c>
      <c r="I73" s="8">
        <f t="shared" si="18"/>
        <v>1005.56</v>
      </c>
      <c r="J73" s="8">
        <v>366</v>
      </c>
      <c r="K73" s="7"/>
      <c r="L73" s="7"/>
      <c r="M73" s="9">
        <f t="shared" si="16"/>
        <v>1371.56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x14ac:dyDescent="0.25">
      <c r="A74" s="7">
        <v>70</v>
      </c>
      <c r="B74" s="13" t="s">
        <v>85</v>
      </c>
      <c r="C74" s="14" t="s">
        <v>610</v>
      </c>
      <c r="D74" s="14" t="s">
        <v>650</v>
      </c>
      <c r="E74" s="7" t="s">
        <v>668</v>
      </c>
      <c r="F74" s="14" t="s">
        <v>654</v>
      </c>
      <c r="G74" s="15">
        <v>500</v>
      </c>
      <c r="H74" s="20">
        <v>5400</v>
      </c>
      <c r="I74" s="8">
        <f t="shared" si="18"/>
        <v>450</v>
      </c>
      <c r="J74" s="8">
        <v>366</v>
      </c>
      <c r="K74" s="7"/>
      <c r="L74" s="7"/>
      <c r="M74" s="9">
        <f t="shared" si="16"/>
        <v>816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x14ac:dyDescent="0.25">
      <c r="A75" s="7">
        <v>71</v>
      </c>
      <c r="B75" s="13" t="s">
        <v>86</v>
      </c>
      <c r="C75" s="14" t="s">
        <v>587</v>
      </c>
      <c r="D75" s="14" t="s">
        <v>651</v>
      </c>
      <c r="E75" s="7" t="s">
        <v>670</v>
      </c>
      <c r="F75" s="14" t="s">
        <v>657</v>
      </c>
      <c r="G75" s="15">
        <v>2051.4</v>
      </c>
      <c r="H75" s="20">
        <f t="shared" si="17"/>
        <v>24616.800000000003</v>
      </c>
      <c r="I75" s="8">
        <f>+H75/12</f>
        <v>2051.4</v>
      </c>
      <c r="J75" s="8">
        <v>366</v>
      </c>
      <c r="K75" s="7"/>
      <c r="L75" s="7"/>
      <c r="M75" s="9">
        <f t="shared" si="16"/>
        <v>2417.4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x14ac:dyDescent="0.25">
      <c r="A76" s="12">
        <v>72</v>
      </c>
      <c r="B76" s="13" t="s">
        <v>87</v>
      </c>
      <c r="C76" s="14" t="s">
        <v>611</v>
      </c>
      <c r="D76" s="14" t="s">
        <v>651</v>
      </c>
      <c r="E76" s="7" t="s">
        <v>670</v>
      </c>
      <c r="F76" s="14" t="s">
        <v>656</v>
      </c>
      <c r="G76" s="15">
        <v>1927.4</v>
      </c>
      <c r="H76" s="20">
        <f t="shared" si="17"/>
        <v>23128.800000000003</v>
      </c>
      <c r="I76" s="8">
        <f>+H76/12</f>
        <v>1927.4000000000003</v>
      </c>
      <c r="J76" s="8">
        <v>366</v>
      </c>
      <c r="K76" s="7"/>
      <c r="L76" s="7"/>
      <c r="M76" s="9">
        <f t="shared" si="16"/>
        <v>2293.4000000000005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x14ac:dyDescent="0.25">
      <c r="A77" s="7">
        <v>73</v>
      </c>
      <c r="B77" s="13" t="s">
        <v>88</v>
      </c>
      <c r="C77" s="14" t="s">
        <v>603</v>
      </c>
      <c r="D77" s="14" t="s">
        <v>650</v>
      </c>
      <c r="E77" s="7" t="s">
        <v>668</v>
      </c>
      <c r="F77" s="14" t="s">
        <v>654</v>
      </c>
      <c r="G77" s="15">
        <v>500</v>
      </c>
      <c r="H77" s="20">
        <v>5400</v>
      </c>
      <c r="I77" s="8">
        <f>+H77/12</f>
        <v>450</v>
      </c>
      <c r="J77" s="8">
        <v>366</v>
      </c>
      <c r="K77" s="7"/>
      <c r="L77" s="7"/>
      <c r="M77" s="9">
        <f t="shared" si="16"/>
        <v>816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x14ac:dyDescent="0.25">
      <c r="A78" s="7">
        <v>74</v>
      </c>
      <c r="B78" s="13" t="s">
        <v>89</v>
      </c>
      <c r="C78" s="14" t="s">
        <v>588</v>
      </c>
      <c r="D78" s="14" t="s">
        <v>649</v>
      </c>
      <c r="E78" s="7" t="s">
        <v>669</v>
      </c>
      <c r="F78" s="14" t="s">
        <v>653</v>
      </c>
      <c r="G78" s="15">
        <v>1676</v>
      </c>
      <c r="H78" s="20">
        <v>16760</v>
      </c>
      <c r="I78" s="10">
        <f>+H78/12</f>
        <v>1396.6666666666667</v>
      </c>
      <c r="J78" s="8">
        <f>366/12*10</f>
        <v>305</v>
      </c>
      <c r="K78" s="7"/>
      <c r="L78" s="7"/>
      <c r="M78" s="9">
        <f t="shared" si="16"/>
        <v>1701.6666666666667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x14ac:dyDescent="0.25">
      <c r="A79" s="12">
        <v>75</v>
      </c>
      <c r="B79" s="13" t="s">
        <v>90</v>
      </c>
      <c r="C79" s="14" t="s">
        <v>582</v>
      </c>
      <c r="D79" s="14" t="s">
        <v>649</v>
      </c>
      <c r="E79" s="7" t="s">
        <v>669</v>
      </c>
      <c r="F79" s="14" t="s">
        <v>653</v>
      </c>
      <c r="G79" s="15">
        <v>838</v>
      </c>
      <c r="H79" s="20">
        <v>8380</v>
      </c>
      <c r="I79" s="8">
        <f>+H79/12</f>
        <v>698.33333333333337</v>
      </c>
      <c r="J79" s="8">
        <f>366/12*10</f>
        <v>305</v>
      </c>
      <c r="K79" s="7"/>
      <c r="L79" s="7"/>
      <c r="M79" s="9">
        <f t="shared" si="16"/>
        <v>1003.3333333333334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x14ac:dyDescent="0.25">
      <c r="A80" s="7">
        <v>76</v>
      </c>
      <c r="B80" s="13" t="s">
        <v>91</v>
      </c>
      <c r="C80" s="14" t="s">
        <v>590</v>
      </c>
      <c r="D80" s="14" t="s">
        <v>651</v>
      </c>
      <c r="E80" s="7" t="s">
        <v>667</v>
      </c>
      <c r="F80" s="14" t="s">
        <v>659</v>
      </c>
      <c r="G80" s="15">
        <v>1212</v>
      </c>
      <c r="H80" s="20">
        <v>14172</v>
      </c>
      <c r="I80" s="8">
        <f t="shared" ref="I80:I81" si="19">+H80/12</f>
        <v>1181</v>
      </c>
      <c r="J80" s="8">
        <v>366</v>
      </c>
      <c r="K80" s="7"/>
      <c r="L80" s="7"/>
      <c r="M80" s="9">
        <f t="shared" si="16"/>
        <v>1547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x14ac:dyDescent="0.25">
      <c r="A81" s="7">
        <v>77</v>
      </c>
      <c r="B81" s="13" t="s">
        <v>92</v>
      </c>
      <c r="C81" s="14" t="s">
        <v>612</v>
      </c>
      <c r="D81" s="14" t="s">
        <v>651</v>
      </c>
      <c r="E81" s="7" t="s">
        <v>667</v>
      </c>
      <c r="F81" s="14" t="s">
        <v>661</v>
      </c>
      <c r="G81" s="15">
        <v>2800</v>
      </c>
      <c r="H81" s="20">
        <v>28805</v>
      </c>
      <c r="I81" s="8">
        <f t="shared" si="19"/>
        <v>2400.4166666666665</v>
      </c>
      <c r="J81" s="8">
        <v>366</v>
      </c>
      <c r="K81" s="7"/>
      <c r="L81" s="7"/>
      <c r="M81" s="9">
        <f t="shared" si="16"/>
        <v>2766.4166666666665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x14ac:dyDescent="0.25">
      <c r="A82" s="12">
        <v>78</v>
      </c>
      <c r="B82" s="13" t="s">
        <v>93</v>
      </c>
      <c r="C82" s="14" t="s">
        <v>593</v>
      </c>
      <c r="D82" s="14" t="s">
        <v>650</v>
      </c>
      <c r="E82" s="7" t="s">
        <v>668</v>
      </c>
      <c r="F82" s="14" t="s">
        <v>654</v>
      </c>
      <c r="G82" s="15">
        <v>500</v>
      </c>
      <c r="H82" s="20">
        <v>5400</v>
      </c>
      <c r="I82" s="8">
        <f t="shared" ref="I82:I94" si="20">+H82/12</f>
        <v>450</v>
      </c>
      <c r="J82" s="8">
        <v>366</v>
      </c>
      <c r="K82" s="7"/>
      <c r="L82" s="7"/>
      <c r="M82" s="9">
        <f t="shared" si="16"/>
        <v>816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x14ac:dyDescent="0.25">
      <c r="A83" s="7">
        <v>79</v>
      </c>
      <c r="B83" s="13" t="s">
        <v>94</v>
      </c>
      <c r="C83" s="14" t="s">
        <v>585</v>
      </c>
      <c r="D83" s="14" t="s">
        <v>651</v>
      </c>
      <c r="E83" s="7" t="s">
        <v>667</v>
      </c>
      <c r="F83" s="14" t="s">
        <v>655</v>
      </c>
      <c r="G83" s="15">
        <v>895.63</v>
      </c>
      <c r="H83" s="20">
        <f t="shared" si="17"/>
        <v>10747.56</v>
      </c>
      <c r="I83" s="8">
        <f t="shared" si="20"/>
        <v>895.63</v>
      </c>
      <c r="J83" s="8">
        <v>366</v>
      </c>
      <c r="K83" s="7"/>
      <c r="L83" s="7"/>
      <c r="M83" s="9">
        <f t="shared" si="16"/>
        <v>1261.6300000000001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x14ac:dyDescent="0.25">
      <c r="A84" s="7">
        <v>80</v>
      </c>
      <c r="B84" s="13" t="s">
        <v>95</v>
      </c>
      <c r="C84" s="14" t="s">
        <v>587</v>
      </c>
      <c r="D84" s="14" t="s">
        <v>651</v>
      </c>
      <c r="E84" s="7" t="s">
        <v>670</v>
      </c>
      <c r="F84" s="14" t="s">
        <v>657</v>
      </c>
      <c r="G84" s="15">
        <v>2051.4</v>
      </c>
      <c r="H84" s="20">
        <f t="shared" si="17"/>
        <v>24616.800000000003</v>
      </c>
      <c r="I84" s="8">
        <f t="shared" si="20"/>
        <v>2051.4</v>
      </c>
      <c r="J84" s="8">
        <v>366</v>
      </c>
      <c r="K84" s="7"/>
      <c r="L84" s="7"/>
      <c r="M84" s="9">
        <f t="shared" si="16"/>
        <v>2417.4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x14ac:dyDescent="0.25">
      <c r="A85" s="12">
        <v>81</v>
      </c>
      <c r="B85" s="13" t="s">
        <v>96</v>
      </c>
      <c r="C85" s="14" t="s">
        <v>587</v>
      </c>
      <c r="D85" s="14" t="s">
        <v>651</v>
      </c>
      <c r="E85" s="7" t="s">
        <v>670</v>
      </c>
      <c r="F85" s="14" t="s">
        <v>657</v>
      </c>
      <c r="G85" s="15">
        <v>3780.09</v>
      </c>
      <c r="H85" s="20">
        <f t="shared" si="17"/>
        <v>45361.08</v>
      </c>
      <c r="I85" s="8">
        <f t="shared" si="20"/>
        <v>3780.09</v>
      </c>
      <c r="J85" s="8">
        <v>366</v>
      </c>
      <c r="K85" s="7"/>
      <c r="L85" s="7"/>
      <c r="M85" s="9">
        <f t="shared" si="16"/>
        <v>4146.09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x14ac:dyDescent="0.25">
      <c r="A86" s="7">
        <v>82</v>
      </c>
      <c r="B86" s="13" t="s">
        <v>97</v>
      </c>
      <c r="C86" s="14" t="s">
        <v>592</v>
      </c>
      <c r="D86" s="14" t="s">
        <v>652</v>
      </c>
      <c r="E86" s="7" t="s">
        <v>670</v>
      </c>
      <c r="F86" s="14" t="s">
        <v>660</v>
      </c>
      <c r="G86" s="15">
        <v>2546</v>
      </c>
      <c r="H86" s="20">
        <f t="shared" si="17"/>
        <v>30552</v>
      </c>
      <c r="I86" s="8">
        <f t="shared" si="20"/>
        <v>2546</v>
      </c>
      <c r="J86" s="8">
        <v>366</v>
      </c>
      <c r="K86" s="7"/>
      <c r="L86" s="7"/>
      <c r="M86" s="9">
        <f t="shared" si="16"/>
        <v>2912</v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x14ac:dyDescent="0.25">
      <c r="A87" s="7">
        <v>83</v>
      </c>
      <c r="B87" s="13" t="s">
        <v>98</v>
      </c>
      <c r="C87" s="14" t="s">
        <v>603</v>
      </c>
      <c r="D87" s="14" t="s">
        <v>650</v>
      </c>
      <c r="E87" s="7" t="s">
        <v>668</v>
      </c>
      <c r="F87" s="14" t="s">
        <v>654</v>
      </c>
      <c r="G87" s="15">
        <v>500</v>
      </c>
      <c r="H87" s="20">
        <v>5400</v>
      </c>
      <c r="I87" s="8">
        <f t="shared" si="20"/>
        <v>450</v>
      </c>
      <c r="J87" s="8">
        <v>366</v>
      </c>
      <c r="K87" s="7"/>
      <c r="L87" s="7"/>
      <c r="M87" s="9">
        <f t="shared" si="16"/>
        <v>816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x14ac:dyDescent="0.25">
      <c r="A88" s="12">
        <v>84</v>
      </c>
      <c r="B88" s="13" t="s">
        <v>99</v>
      </c>
      <c r="C88" s="14" t="s">
        <v>588</v>
      </c>
      <c r="D88" s="14" t="s">
        <v>649</v>
      </c>
      <c r="E88" s="7" t="s">
        <v>669</v>
      </c>
      <c r="F88" s="14" t="s">
        <v>653</v>
      </c>
      <c r="G88" s="15">
        <v>1676</v>
      </c>
      <c r="H88" s="20">
        <v>15084</v>
      </c>
      <c r="I88" s="10">
        <f t="shared" si="20"/>
        <v>1257</v>
      </c>
      <c r="J88" s="8">
        <f>366/12*9</f>
        <v>274.5</v>
      </c>
      <c r="K88" s="7"/>
      <c r="L88" s="7"/>
      <c r="M88" s="9">
        <f t="shared" si="16"/>
        <v>1531.5</v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x14ac:dyDescent="0.25">
      <c r="A89" s="7">
        <v>85</v>
      </c>
      <c r="B89" s="13" t="s">
        <v>100</v>
      </c>
      <c r="C89" s="14" t="s">
        <v>596</v>
      </c>
      <c r="D89" s="14" t="s">
        <v>652</v>
      </c>
      <c r="E89" s="7" t="s">
        <v>670</v>
      </c>
      <c r="F89" s="14" t="s">
        <v>660</v>
      </c>
      <c r="G89" s="15">
        <v>3000</v>
      </c>
      <c r="H89" s="20">
        <v>34698</v>
      </c>
      <c r="I89" s="10">
        <f t="shared" si="20"/>
        <v>2891.5</v>
      </c>
      <c r="J89" s="8">
        <v>366</v>
      </c>
      <c r="K89" s="7"/>
      <c r="L89" s="7"/>
      <c r="M89" s="9">
        <f t="shared" si="16"/>
        <v>3257.5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x14ac:dyDescent="0.25">
      <c r="A90" s="7">
        <v>86</v>
      </c>
      <c r="B90" s="13" t="s">
        <v>101</v>
      </c>
      <c r="C90" s="14" t="s">
        <v>613</v>
      </c>
      <c r="D90" s="14" t="s">
        <v>650</v>
      </c>
      <c r="E90" s="7" t="s">
        <v>668</v>
      </c>
      <c r="F90" s="14" t="s">
        <v>654</v>
      </c>
      <c r="G90" s="15">
        <v>732</v>
      </c>
      <c r="H90" s="20">
        <v>8640</v>
      </c>
      <c r="I90" s="8">
        <f t="shared" si="20"/>
        <v>720</v>
      </c>
      <c r="J90" s="8">
        <v>366</v>
      </c>
      <c r="K90" s="7"/>
      <c r="L90" s="7"/>
      <c r="M90" s="9">
        <f t="shared" si="16"/>
        <v>1086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x14ac:dyDescent="0.25">
      <c r="A91" s="12">
        <v>87</v>
      </c>
      <c r="B91" s="13" t="s">
        <v>102</v>
      </c>
      <c r="C91" s="14" t="s">
        <v>588</v>
      </c>
      <c r="D91" s="14" t="s">
        <v>649</v>
      </c>
      <c r="E91" s="7" t="s">
        <v>669</v>
      </c>
      <c r="F91" s="14" t="s">
        <v>653</v>
      </c>
      <c r="G91" s="15">
        <v>1676</v>
      </c>
      <c r="H91" s="20">
        <v>15084</v>
      </c>
      <c r="I91" s="10">
        <f t="shared" si="20"/>
        <v>1257</v>
      </c>
      <c r="J91" s="8">
        <f>366/12*9</f>
        <v>274.5</v>
      </c>
      <c r="K91" s="7"/>
      <c r="L91" s="7"/>
      <c r="M91" s="9">
        <f t="shared" si="16"/>
        <v>1531.5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x14ac:dyDescent="0.25">
      <c r="A92" s="7">
        <v>88</v>
      </c>
      <c r="B92" s="13" t="s">
        <v>103</v>
      </c>
      <c r="C92" s="14" t="s">
        <v>587</v>
      </c>
      <c r="D92" s="14" t="s">
        <v>651</v>
      </c>
      <c r="E92" s="7" t="s">
        <v>670</v>
      </c>
      <c r="F92" s="14" t="s">
        <v>657</v>
      </c>
      <c r="G92" s="15">
        <v>1153.24</v>
      </c>
      <c r="H92" s="20">
        <f t="shared" si="17"/>
        <v>13838.880000000001</v>
      </c>
      <c r="I92" s="8">
        <f t="shared" si="20"/>
        <v>1153.24</v>
      </c>
      <c r="J92" s="8">
        <v>366</v>
      </c>
      <c r="K92" s="7"/>
      <c r="L92" s="7"/>
      <c r="M92" s="9">
        <f t="shared" si="16"/>
        <v>1519.24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x14ac:dyDescent="0.25">
      <c r="A93" s="7">
        <v>89</v>
      </c>
      <c r="B93" s="13" t="s">
        <v>104</v>
      </c>
      <c r="C93" s="14" t="s">
        <v>592</v>
      </c>
      <c r="D93" s="14" t="s">
        <v>652</v>
      </c>
      <c r="E93" s="7" t="s">
        <v>670</v>
      </c>
      <c r="F93" s="14" t="s">
        <v>660</v>
      </c>
      <c r="G93" s="15">
        <v>2546</v>
      </c>
      <c r="H93" s="20">
        <f t="shared" si="17"/>
        <v>30552</v>
      </c>
      <c r="I93" s="8">
        <f t="shared" si="20"/>
        <v>2546</v>
      </c>
      <c r="J93" s="8">
        <v>366</v>
      </c>
      <c r="K93" s="7"/>
      <c r="L93" s="7"/>
      <c r="M93" s="9">
        <f t="shared" si="16"/>
        <v>2912</v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x14ac:dyDescent="0.25">
      <c r="A94" s="12">
        <v>90</v>
      </c>
      <c r="B94" s="13" t="s">
        <v>105</v>
      </c>
      <c r="C94" s="14" t="s">
        <v>614</v>
      </c>
      <c r="D94" s="14" t="s">
        <v>650</v>
      </c>
      <c r="E94" s="7" t="s">
        <v>668</v>
      </c>
      <c r="F94" s="14" t="s">
        <v>654</v>
      </c>
      <c r="G94" s="15">
        <v>720</v>
      </c>
      <c r="H94" s="20">
        <f t="shared" si="17"/>
        <v>8640</v>
      </c>
      <c r="I94" s="8">
        <f t="shared" si="20"/>
        <v>720</v>
      </c>
      <c r="J94" s="8">
        <v>366</v>
      </c>
      <c r="K94" s="7"/>
      <c r="L94" s="7"/>
      <c r="M94" s="9">
        <f t="shared" si="16"/>
        <v>1086</v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x14ac:dyDescent="0.25">
      <c r="A95" s="7">
        <v>91</v>
      </c>
      <c r="B95" s="13" t="s">
        <v>106</v>
      </c>
      <c r="C95" s="14" t="s">
        <v>587</v>
      </c>
      <c r="D95" s="14" t="s">
        <v>651</v>
      </c>
      <c r="E95" s="7" t="s">
        <v>670</v>
      </c>
      <c r="F95" s="14" t="s">
        <v>657</v>
      </c>
      <c r="G95" s="15">
        <v>2051.4</v>
      </c>
      <c r="H95" s="20">
        <f t="shared" si="17"/>
        <v>24616.800000000003</v>
      </c>
      <c r="I95" s="8">
        <f t="shared" ref="I95:I96" si="21">+H95/12</f>
        <v>2051.4</v>
      </c>
      <c r="J95" s="8">
        <v>366</v>
      </c>
      <c r="K95" s="7"/>
      <c r="L95" s="7"/>
      <c r="M95" s="9">
        <f t="shared" si="16"/>
        <v>2417.4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x14ac:dyDescent="0.25">
      <c r="A96" s="7">
        <v>92</v>
      </c>
      <c r="B96" s="13" t="s">
        <v>107</v>
      </c>
      <c r="C96" s="14" t="s">
        <v>587</v>
      </c>
      <c r="D96" s="14" t="s">
        <v>651</v>
      </c>
      <c r="E96" s="7" t="s">
        <v>670</v>
      </c>
      <c r="F96" s="14" t="s">
        <v>657</v>
      </c>
      <c r="G96" s="15">
        <v>2051.4</v>
      </c>
      <c r="H96" s="20">
        <f t="shared" si="17"/>
        <v>24616.800000000003</v>
      </c>
      <c r="I96" s="8">
        <f t="shared" si="21"/>
        <v>2051.4</v>
      </c>
      <c r="J96" s="8">
        <v>366</v>
      </c>
      <c r="K96" s="7"/>
      <c r="L96" s="7"/>
      <c r="M96" s="9">
        <f t="shared" si="16"/>
        <v>2417.4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x14ac:dyDescent="0.25">
      <c r="A97" s="12">
        <v>93</v>
      </c>
      <c r="B97" s="13" t="s">
        <v>108</v>
      </c>
      <c r="C97" s="14" t="s">
        <v>590</v>
      </c>
      <c r="D97" s="14" t="s">
        <v>651</v>
      </c>
      <c r="E97" s="7" t="s">
        <v>667</v>
      </c>
      <c r="F97" s="14" t="s">
        <v>659</v>
      </c>
      <c r="G97" s="15">
        <v>817</v>
      </c>
      <c r="H97" s="20">
        <v>8232</v>
      </c>
      <c r="I97" s="8">
        <f>+H97/12</f>
        <v>686</v>
      </c>
      <c r="J97" s="8">
        <v>366</v>
      </c>
      <c r="K97" s="7"/>
      <c r="L97" s="7"/>
      <c r="M97" s="9">
        <f t="shared" si="16"/>
        <v>1052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x14ac:dyDescent="0.25">
      <c r="A98" s="7">
        <v>94</v>
      </c>
      <c r="B98" s="13" t="s">
        <v>109</v>
      </c>
      <c r="C98" s="14" t="s">
        <v>582</v>
      </c>
      <c r="D98" s="14" t="s">
        <v>649</v>
      </c>
      <c r="E98" s="7" t="s">
        <v>669</v>
      </c>
      <c r="F98" s="14" t="s">
        <v>653</v>
      </c>
      <c r="G98" s="15">
        <v>838</v>
      </c>
      <c r="H98" s="20">
        <v>10056</v>
      </c>
      <c r="I98" s="8">
        <f>+H98/12</f>
        <v>838</v>
      </c>
      <c r="J98" s="8">
        <f>366/12*10</f>
        <v>305</v>
      </c>
      <c r="K98" s="7"/>
      <c r="L98" s="7"/>
      <c r="M98" s="9">
        <f t="shared" si="16"/>
        <v>1143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x14ac:dyDescent="0.25">
      <c r="A99" s="7">
        <v>95</v>
      </c>
      <c r="B99" s="13" t="s">
        <v>110</v>
      </c>
      <c r="C99" s="14" t="s">
        <v>590</v>
      </c>
      <c r="D99" s="14" t="s">
        <v>651</v>
      </c>
      <c r="E99" s="7" t="s">
        <v>667</v>
      </c>
      <c r="F99" s="14" t="s">
        <v>659</v>
      </c>
      <c r="G99" s="15">
        <v>817</v>
      </c>
      <c r="H99" s="20">
        <v>9438</v>
      </c>
      <c r="I99" s="8">
        <f t="shared" ref="I99:I114" si="22">+H99/12</f>
        <v>786.5</v>
      </c>
      <c r="J99" s="8">
        <v>366</v>
      </c>
      <c r="K99" s="7"/>
      <c r="L99" s="7"/>
      <c r="M99" s="9">
        <f t="shared" si="16"/>
        <v>1152.5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x14ac:dyDescent="0.25">
      <c r="A100" s="12">
        <v>96</v>
      </c>
      <c r="B100" s="13" t="s">
        <v>111</v>
      </c>
      <c r="C100" s="14" t="s">
        <v>588</v>
      </c>
      <c r="D100" s="14" t="s">
        <v>649</v>
      </c>
      <c r="E100" s="7" t="s">
        <v>669</v>
      </c>
      <c r="F100" s="14" t="s">
        <v>653</v>
      </c>
      <c r="G100" s="15">
        <v>1676</v>
      </c>
      <c r="H100" s="20">
        <v>13408</v>
      </c>
      <c r="I100" s="8">
        <f t="shared" si="22"/>
        <v>1117.3333333333333</v>
      </c>
      <c r="J100" s="8">
        <f>366/12*8</f>
        <v>244</v>
      </c>
      <c r="K100" s="7"/>
      <c r="L100" s="7"/>
      <c r="M100" s="9">
        <f t="shared" si="16"/>
        <v>1361.3333333333333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x14ac:dyDescent="0.25">
      <c r="A101" s="7">
        <v>97</v>
      </c>
      <c r="B101" s="13" t="s">
        <v>112</v>
      </c>
      <c r="C101" s="14" t="s">
        <v>588</v>
      </c>
      <c r="D101" s="14" t="s">
        <v>649</v>
      </c>
      <c r="E101" s="7" t="s">
        <v>669</v>
      </c>
      <c r="F101" s="14" t="s">
        <v>653</v>
      </c>
      <c r="G101" s="15">
        <v>1676</v>
      </c>
      <c r="H101" s="20">
        <v>12570</v>
      </c>
      <c r="I101" s="8">
        <f t="shared" si="22"/>
        <v>1047.5</v>
      </c>
      <c r="J101" s="8">
        <f>366/12*10</f>
        <v>305</v>
      </c>
      <c r="K101" s="7"/>
      <c r="L101" s="7"/>
      <c r="M101" s="9">
        <f t="shared" si="16"/>
        <v>1352.5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x14ac:dyDescent="0.25">
      <c r="A102" s="7">
        <v>98</v>
      </c>
      <c r="B102" s="13" t="s">
        <v>113</v>
      </c>
      <c r="C102" s="14" t="s">
        <v>587</v>
      </c>
      <c r="D102" s="14" t="s">
        <v>651</v>
      </c>
      <c r="E102" s="7" t="s">
        <v>670</v>
      </c>
      <c r="F102" s="14" t="s">
        <v>657</v>
      </c>
      <c r="G102" s="15">
        <v>2051.4</v>
      </c>
      <c r="H102" s="20">
        <f t="shared" si="17"/>
        <v>24616.800000000003</v>
      </c>
      <c r="I102" s="8">
        <f t="shared" si="22"/>
        <v>2051.4</v>
      </c>
      <c r="J102" s="8">
        <v>366</v>
      </c>
      <c r="K102" s="7"/>
      <c r="L102" s="7"/>
      <c r="M102" s="9">
        <f t="shared" si="16"/>
        <v>2417.4</v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x14ac:dyDescent="0.25">
      <c r="A103" s="12">
        <v>99</v>
      </c>
      <c r="B103" s="13" t="s">
        <v>114</v>
      </c>
      <c r="C103" s="14" t="s">
        <v>610</v>
      </c>
      <c r="D103" s="14" t="s">
        <v>650</v>
      </c>
      <c r="E103" s="7" t="s">
        <v>668</v>
      </c>
      <c r="F103" s="14" t="s">
        <v>654</v>
      </c>
      <c r="G103" s="15">
        <v>500</v>
      </c>
      <c r="H103" s="20">
        <v>5400</v>
      </c>
      <c r="I103" s="8">
        <f t="shared" si="22"/>
        <v>450</v>
      </c>
      <c r="J103" s="8">
        <v>366</v>
      </c>
      <c r="K103" s="7"/>
      <c r="L103" s="7"/>
      <c r="M103" s="9">
        <f t="shared" si="16"/>
        <v>816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x14ac:dyDescent="0.25">
      <c r="A104" s="7">
        <v>100</v>
      </c>
      <c r="B104" s="13" t="s">
        <v>115</v>
      </c>
      <c r="C104" s="14" t="s">
        <v>605</v>
      </c>
      <c r="D104" s="14" t="s">
        <v>651</v>
      </c>
      <c r="E104" s="7" t="s">
        <v>667</v>
      </c>
      <c r="F104" s="14" t="s">
        <v>658</v>
      </c>
      <c r="G104" s="15">
        <v>986</v>
      </c>
      <c r="H104" s="20">
        <f t="shared" si="17"/>
        <v>11832</v>
      </c>
      <c r="I104" s="8">
        <f t="shared" si="22"/>
        <v>986</v>
      </c>
      <c r="J104" s="8">
        <v>366</v>
      </c>
      <c r="K104" s="7"/>
      <c r="L104" s="7"/>
      <c r="M104" s="9">
        <f t="shared" si="16"/>
        <v>1352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x14ac:dyDescent="0.25">
      <c r="A105" s="7">
        <v>101</v>
      </c>
      <c r="B105" s="13" t="s">
        <v>116</v>
      </c>
      <c r="C105" s="14" t="s">
        <v>610</v>
      </c>
      <c r="D105" s="14" t="s">
        <v>650</v>
      </c>
      <c r="E105" s="7" t="s">
        <v>668</v>
      </c>
      <c r="F105" s="14" t="s">
        <v>654</v>
      </c>
      <c r="G105" s="15">
        <v>500</v>
      </c>
      <c r="H105" s="20">
        <v>5400</v>
      </c>
      <c r="I105" s="8">
        <f t="shared" si="22"/>
        <v>450</v>
      </c>
      <c r="J105" s="8">
        <v>366</v>
      </c>
      <c r="K105" s="7"/>
      <c r="L105" s="7"/>
      <c r="M105" s="9">
        <f t="shared" si="16"/>
        <v>816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x14ac:dyDescent="0.25">
      <c r="A106" s="12">
        <v>102</v>
      </c>
      <c r="B106" s="13" t="s">
        <v>117</v>
      </c>
      <c r="C106" s="14" t="s">
        <v>615</v>
      </c>
      <c r="D106" s="14" t="s">
        <v>651</v>
      </c>
      <c r="E106" s="7" t="s">
        <v>667</v>
      </c>
      <c r="F106" s="14" t="s">
        <v>658</v>
      </c>
      <c r="G106" s="15">
        <v>1676</v>
      </c>
      <c r="H106" s="20">
        <v>13536</v>
      </c>
      <c r="I106" s="8">
        <f t="shared" si="22"/>
        <v>1128</v>
      </c>
      <c r="J106" s="8">
        <v>366</v>
      </c>
      <c r="K106" s="7"/>
      <c r="L106" s="7"/>
      <c r="M106" s="9">
        <f t="shared" si="16"/>
        <v>1494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x14ac:dyDescent="0.25">
      <c r="A107" s="7">
        <v>103</v>
      </c>
      <c r="B107" s="13" t="s">
        <v>118</v>
      </c>
      <c r="C107" s="14" t="s">
        <v>588</v>
      </c>
      <c r="D107" s="14" t="s">
        <v>649</v>
      </c>
      <c r="E107" s="7" t="s">
        <v>669</v>
      </c>
      <c r="F107" s="14" t="s">
        <v>653</v>
      </c>
      <c r="G107" s="15">
        <v>1676</v>
      </c>
      <c r="H107" s="20">
        <v>16760</v>
      </c>
      <c r="I107" s="8">
        <f t="shared" si="22"/>
        <v>1396.6666666666667</v>
      </c>
      <c r="J107" s="8">
        <f>366/12*10</f>
        <v>305</v>
      </c>
      <c r="K107" s="7"/>
      <c r="L107" s="7"/>
      <c r="M107" s="9">
        <f t="shared" si="16"/>
        <v>1701.6666666666667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x14ac:dyDescent="0.25">
      <c r="A108" s="7">
        <v>104</v>
      </c>
      <c r="B108" s="13" t="s">
        <v>119</v>
      </c>
      <c r="C108" s="14" t="s">
        <v>585</v>
      </c>
      <c r="D108" s="14" t="s">
        <v>651</v>
      </c>
      <c r="E108" s="7" t="s">
        <v>667</v>
      </c>
      <c r="F108" s="14" t="s">
        <v>655</v>
      </c>
      <c r="G108" s="15">
        <v>622</v>
      </c>
      <c r="H108" s="20">
        <v>7062</v>
      </c>
      <c r="I108" s="8">
        <f t="shared" si="22"/>
        <v>588.5</v>
      </c>
      <c r="J108" s="8">
        <v>366</v>
      </c>
      <c r="K108" s="7"/>
      <c r="L108" s="7"/>
      <c r="M108" s="9">
        <f t="shared" si="16"/>
        <v>954.5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x14ac:dyDescent="0.25">
      <c r="A109" s="12">
        <v>105</v>
      </c>
      <c r="B109" s="13" t="s">
        <v>120</v>
      </c>
      <c r="C109" s="14" t="s">
        <v>587</v>
      </c>
      <c r="D109" s="14" t="s">
        <v>651</v>
      </c>
      <c r="E109" s="7" t="s">
        <v>670</v>
      </c>
      <c r="F109" s="14" t="s">
        <v>657</v>
      </c>
      <c r="G109" s="15">
        <v>2051.4</v>
      </c>
      <c r="H109" s="20">
        <f t="shared" si="17"/>
        <v>24616.800000000003</v>
      </c>
      <c r="I109" s="8">
        <f t="shared" si="22"/>
        <v>2051.4</v>
      </c>
      <c r="J109" s="8">
        <v>366</v>
      </c>
      <c r="K109" s="7"/>
      <c r="L109" s="7"/>
      <c r="M109" s="9">
        <f t="shared" si="16"/>
        <v>2417.4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x14ac:dyDescent="0.25">
      <c r="A110" s="7">
        <v>106</v>
      </c>
      <c r="B110" s="13" t="s">
        <v>121</v>
      </c>
      <c r="C110" s="14" t="s">
        <v>588</v>
      </c>
      <c r="D110" s="14" t="s">
        <v>649</v>
      </c>
      <c r="E110" s="7" t="s">
        <v>669</v>
      </c>
      <c r="F110" s="14" t="s">
        <v>653</v>
      </c>
      <c r="G110" s="15">
        <v>1676</v>
      </c>
      <c r="H110" s="20">
        <v>16760</v>
      </c>
      <c r="I110" s="8">
        <f t="shared" si="22"/>
        <v>1396.6666666666667</v>
      </c>
      <c r="J110" s="8">
        <f>366/12*10</f>
        <v>305</v>
      </c>
      <c r="K110" s="7"/>
      <c r="L110" s="7"/>
      <c r="M110" s="9">
        <f t="shared" si="16"/>
        <v>1701.6666666666667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x14ac:dyDescent="0.25">
      <c r="A111" s="7">
        <v>107</v>
      </c>
      <c r="B111" s="13" t="s">
        <v>122</v>
      </c>
      <c r="C111" s="14" t="s">
        <v>586</v>
      </c>
      <c r="D111" s="14" t="s">
        <v>651</v>
      </c>
      <c r="E111" s="7" t="s">
        <v>670</v>
      </c>
      <c r="F111" s="14" t="s">
        <v>656</v>
      </c>
      <c r="G111" s="15">
        <v>1676</v>
      </c>
      <c r="H111" s="20">
        <v>16760</v>
      </c>
      <c r="I111" s="8">
        <f t="shared" si="22"/>
        <v>1396.6666666666667</v>
      </c>
      <c r="J111" s="8">
        <f>366/12*11</f>
        <v>335.5</v>
      </c>
      <c r="K111" s="7"/>
      <c r="L111" s="7"/>
      <c r="M111" s="9">
        <f t="shared" si="16"/>
        <v>1732.1666666666667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x14ac:dyDescent="0.25">
      <c r="A112" s="12">
        <v>108</v>
      </c>
      <c r="B112" s="13" t="s">
        <v>123</v>
      </c>
      <c r="C112" s="14" t="s">
        <v>603</v>
      </c>
      <c r="D112" s="14" t="s">
        <v>650</v>
      </c>
      <c r="E112" s="7" t="s">
        <v>668</v>
      </c>
      <c r="F112" s="14" t="s">
        <v>654</v>
      </c>
      <c r="G112" s="15">
        <v>500</v>
      </c>
      <c r="H112" s="20">
        <v>5400</v>
      </c>
      <c r="I112" s="8">
        <f t="shared" si="22"/>
        <v>450</v>
      </c>
      <c r="J112" s="8">
        <v>366</v>
      </c>
      <c r="K112" s="7"/>
      <c r="L112" s="7"/>
      <c r="M112" s="9">
        <f t="shared" si="16"/>
        <v>816</v>
      </c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x14ac:dyDescent="0.25">
      <c r="A113" s="7">
        <v>109</v>
      </c>
      <c r="B113" s="13" t="s">
        <v>124</v>
      </c>
      <c r="C113" s="14" t="s">
        <v>588</v>
      </c>
      <c r="D113" s="14" t="s">
        <v>649</v>
      </c>
      <c r="E113" s="7" t="s">
        <v>669</v>
      </c>
      <c r="F113" s="14" t="s">
        <v>653</v>
      </c>
      <c r="G113" s="15">
        <v>1676</v>
      </c>
      <c r="H113" s="20">
        <v>12570</v>
      </c>
      <c r="I113" s="8">
        <f t="shared" si="22"/>
        <v>1047.5</v>
      </c>
      <c r="J113" s="8">
        <f>366/12*10</f>
        <v>305</v>
      </c>
      <c r="K113" s="7"/>
      <c r="L113" s="7"/>
      <c r="M113" s="9">
        <f t="shared" si="16"/>
        <v>1352.5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x14ac:dyDescent="0.25">
      <c r="A114" s="7">
        <v>110</v>
      </c>
      <c r="B114" s="13" t="s">
        <v>125</v>
      </c>
      <c r="C114" s="14" t="s">
        <v>616</v>
      </c>
      <c r="D114" s="14" t="s">
        <v>652</v>
      </c>
      <c r="E114" s="7" t="s">
        <v>670</v>
      </c>
      <c r="F114" s="14" t="s">
        <v>660</v>
      </c>
      <c r="G114" s="15">
        <v>3000</v>
      </c>
      <c r="H114" s="20">
        <v>38034</v>
      </c>
      <c r="I114" s="8">
        <f t="shared" si="22"/>
        <v>3169.5</v>
      </c>
      <c r="J114" s="8">
        <v>366</v>
      </c>
      <c r="K114" s="7"/>
      <c r="L114" s="7"/>
      <c r="M114" s="9">
        <f t="shared" si="16"/>
        <v>3535.5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x14ac:dyDescent="0.25">
      <c r="A115" s="12">
        <v>111</v>
      </c>
      <c r="B115" s="13" t="s">
        <v>126</v>
      </c>
      <c r="C115" s="14" t="s">
        <v>599</v>
      </c>
      <c r="D115" s="14" t="s">
        <v>650</v>
      </c>
      <c r="E115" s="7" t="s">
        <v>668</v>
      </c>
      <c r="F115" s="14" t="s">
        <v>654</v>
      </c>
      <c r="G115" s="15">
        <v>500</v>
      </c>
      <c r="H115" s="20">
        <v>5400</v>
      </c>
      <c r="I115" s="8">
        <f t="shared" ref="I115:I120" si="23">+H115/12</f>
        <v>450</v>
      </c>
      <c r="J115" s="8">
        <v>366</v>
      </c>
      <c r="K115" s="8">
        <v>637.02</v>
      </c>
      <c r="L115" s="7"/>
      <c r="M115" s="9">
        <f t="shared" si="16"/>
        <v>1453.02</v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x14ac:dyDescent="0.25">
      <c r="A116" s="7">
        <v>112</v>
      </c>
      <c r="B116" s="13" t="s">
        <v>127</v>
      </c>
      <c r="C116" s="14" t="s">
        <v>587</v>
      </c>
      <c r="D116" s="14" t="s">
        <v>651</v>
      </c>
      <c r="E116" s="7" t="s">
        <v>670</v>
      </c>
      <c r="F116" s="14" t="s">
        <v>657</v>
      </c>
      <c r="G116" s="15">
        <v>2967</v>
      </c>
      <c r="H116" s="20">
        <f t="shared" si="17"/>
        <v>35604</v>
      </c>
      <c r="I116" s="8">
        <f t="shared" si="23"/>
        <v>2967</v>
      </c>
      <c r="J116" s="8">
        <v>366</v>
      </c>
      <c r="K116" s="7"/>
      <c r="L116" s="7"/>
      <c r="M116" s="9">
        <f t="shared" si="16"/>
        <v>3333</v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x14ac:dyDescent="0.25">
      <c r="A117" s="7">
        <v>113</v>
      </c>
      <c r="B117" s="13" t="s">
        <v>128</v>
      </c>
      <c r="C117" s="14" t="s">
        <v>588</v>
      </c>
      <c r="D117" s="14" t="s">
        <v>649</v>
      </c>
      <c r="E117" s="7" t="s">
        <v>669</v>
      </c>
      <c r="F117" s="14" t="s">
        <v>653</v>
      </c>
      <c r="G117" s="15">
        <v>1676</v>
      </c>
      <c r="H117" s="20">
        <v>16760</v>
      </c>
      <c r="I117" s="8">
        <f t="shared" si="23"/>
        <v>1396.6666666666667</v>
      </c>
      <c r="J117" s="8">
        <f>366/12*10</f>
        <v>305</v>
      </c>
      <c r="K117" s="7"/>
      <c r="L117" s="7"/>
      <c r="M117" s="9">
        <f t="shared" si="16"/>
        <v>1701.6666666666667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x14ac:dyDescent="0.25">
      <c r="A118" s="12">
        <v>114</v>
      </c>
      <c r="B118" s="13" t="s">
        <v>129</v>
      </c>
      <c r="C118" s="14" t="s">
        <v>587</v>
      </c>
      <c r="D118" s="14" t="s">
        <v>651</v>
      </c>
      <c r="E118" s="7" t="s">
        <v>670</v>
      </c>
      <c r="F118" s="14" t="s">
        <v>657</v>
      </c>
      <c r="G118" s="15">
        <v>1676</v>
      </c>
      <c r="H118" s="20">
        <f t="shared" si="17"/>
        <v>20112</v>
      </c>
      <c r="I118" s="8">
        <f t="shared" si="23"/>
        <v>1676</v>
      </c>
      <c r="J118" s="8">
        <v>366</v>
      </c>
      <c r="K118" s="7"/>
      <c r="L118" s="7"/>
      <c r="M118" s="9">
        <f t="shared" si="16"/>
        <v>2042</v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x14ac:dyDescent="0.25">
      <c r="A119" s="7">
        <v>115</v>
      </c>
      <c r="B119" s="13" t="s">
        <v>130</v>
      </c>
      <c r="C119" s="14" t="s">
        <v>617</v>
      </c>
      <c r="D119" s="14" t="s">
        <v>651</v>
      </c>
      <c r="E119" s="7" t="s">
        <v>667</v>
      </c>
      <c r="F119" s="14" t="s">
        <v>661</v>
      </c>
      <c r="G119" s="15">
        <v>2800</v>
      </c>
      <c r="H119" s="20">
        <v>28805</v>
      </c>
      <c r="I119" s="8">
        <f t="shared" si="23"/>
        <v>2400.4166666666665</v>
      </c>
      <c r="J119" s="8">
        <v>366</v>
      </c>
      <c r="K119" s="7"/>
      <c r="L119" s="7"/>
      <c r="M119" s="9">
        <f t="shared" si="16"/>
        <v>2766.4166666666665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x14ac:dyDescent="0.25">
      <c r="A120" s="7">
        <v>116</v>
      </c>
      <c r="B120" s="13" t="s">
        <v>131</v>
      </c>
      <c r="C120" s="14" t="s">
        <v>618</v>
      </c>
      <c r="D120" s="14" t="s">
        <v>650</v>
      </c>
      <c r="E120" s="7" t="s">
        <v>668</v>
      </c>
      <c r="F120" s="14" t="s">
        <v>663</v>
      </c>
      <c r="G120" s="15">
        <v>768</v>
      </c>
      <c r="H120" s="20">
        <f t="shared" si="17"/>
        <v>9216</v>
      </c>
      <c r="I120" s="8">
        <f t="shared" si="23"/>
        <v>768</v>
      </c>
      <c r="J120" s="8">
        <v>366</v>
      </c>
      <c r="K120" s="8">
        <v>1577.3</v>
      </c>
      <c r="L120" s="7"/>
      <c r="M120" s="9">
        <f t="shared" si="16"/>
        <v>2711.3</v>
      </c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x14ac:dyDescent="0.25">
      <c r="A121" s="12">
        <v>117</v>
      </c>
      <c r="B121" s="13" t="s">
        <v>132</v>
      </c>
      <c r="C121" s="14" t="s">
        <v>582</v>
      </c>
      <c r="D121" s="14" t="s">
        <v>649</v>
      </c>
      <c r="E121" s="7" t="s">
        <v>669</v>
      </c>
      <c r="F121" s="14" t="s">
        <v>653</v>
      </c>
      <c r="G121" s="15">
        <v>838</v>
      </c>
      <c r="H121" s="20">
        <v>15084</v>
      </c>
      <c r="I121" s="8">
        <f>+H121/12</f>
        <v>1257</v>
      </c>
      <c r="J121" s="8">
        <f>366/12*10</f>
        <v>305</v>
      </c>
      <c r="K121" s="7"/>
      <c r="L121" s="7"/>
      <c r="M121" s="9">
        <f t="shared" si="16"/>
        <v>1562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x14ac:dyDescent="0.25">
      <c r="A122" s="7">
        <v>118</v>
      </c>
      <c r="B122" s="13" t="s">
        <v>133</v>
      </c>
      <c r="C122" s="14" t="s">
        <v>583</v>
      </c>
      <c r="D122" s="14" t="s">
        <v>650</v>
      </c>
      <c r="E122" s="7" t="s">
        <v>668</v>
      </c>
      <c r="F122" s="14" t="s">
        <v>654</v>
      </c>
      <c r="G122" s="15">
        <v>500</v>
      </c>
      <c r="H122" s="20">
        <v>5400</v>
      </c>
      <c r="I122" s="8">
        <f t="shared" ref="I122:I126" si="24">+H122/12</f>
        <v>450</v>
      </c>
      <c r="J122" s="8">
        <v>366</v>
      </c>
      <c r="K122" s="7"/>
      <c r="L122" s="7"/>
      <c r="M122" s="9">
        <f t="shared" si="16"/>
        <v>816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x14ac:dyDescent="0.25">
      <c r="A123" s="7">
        <v>119</v>
      </c>
      <c r="B123" s="13" t="s">
        <v>134</v>
      </c>
      <c r="C123" s="14" t="s">
        <v>603</v>
      </c>
      <c r="D123" s="14" t="s">
        <v>650</v>
      </c>
      <c r="E123" s="7" t="s">
        <v>668</v>
      </c>
      <c r="F123" s="14" t="s">
        <v>654</v>
      </c>
      <c r="G123" s="15">
        <v>500</v>
      </c>
      <c r="H123" s="20">
        <v>5400</v>
      </c>
      <c r="I123" s="8">
        <f t="shared" si="24"/>
        <v>450</v>
      </c>
      <c r="J123" s="8">
        <v>366</v>
      </c>
      <c r="K123" s="7"/>
      <c r="L123" s="7"/>
      <c r="M123" s="9">
        <f t="shared" si="16"/>
        <v>816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x14ac:dyDescent="0.25">
      <c r="A124" s="12">
        <v>120</v>
      </c>
      <c r="B124" s="13" t="s">
        <v>135</v>
      </c>
      <c r="C124" s="14" t="s">
        <v>619</v>
      </c>
      <c r="D124" s="14" t="s">
        <v>650</v>
      </c>
      <c r="E124" s="7" t="s">
        <v>668</v>
      </c>
      <c r="F124" s="14" t="s">
        <v>654</v>
      </c>
      <c r="G124" s="15">
        <v>500</v>
      </c>
      <c r="H124" s="20">
        <v>5400</v>
      </c>
      <c r="I124" s="8">
        <f t="shared" si="24"/>
        <v>450</v>
      </c>
      <c r="J124" s="8">
        <v>366</v>
      </c>
      <c r="K124" s="7"/>
      <c r="L124" s="7"/>
      <c r="M124" s="9">
        <f t="shared" si="16"/>
        <v>816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x14ac:dyDescent="0.25">
      <c r="A125" s="7">
        <v>121</v>
      </c>
      <c r="B125" s="13" t="s">
        <v>136</v>
      </c>
      <c r="C125" s="14" t="s">
        <v>599</v>
      </c>
      <c r="D125" s="14" t="s">
        <v>650</v>
      </c>
      <c r="E125" s="7" t="s">
        <v>668</v>
      </c>
      <c r="F125" s="14" t="s">
        <v>654</v>
      </c>
      <c r="G125" s="15">
        <v>500</v>
      </c>
      <c r="H125" s="20">
        <v>5400</v>
      </c>
      <c r="I125" s="8">
        <f t="shared" si="24"/>
        <v>450</v>
      </c>
      <c r="J125" s="8">
        <v>366</v>
      </c>
      <c r="K125" s="8">
        <v>539.33000000000004</v>
      </c>
      <c r="L125" s="7"/>
      <c r="M125" s="9">
        <f t="shared" si="16"/>
        <v>1355.33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x14ac:dyDescent="0.25">
      <c r="A126" s="7">
        <v>122</v>
      </c>
      <c r="B126" s="13" t="s">
        <v>137</v>
      </c>
      <c r="C126" s="14" t="s">
        <v>599</v>
      </c>
      <c r="D126" s="14" t="s">
        <v>650</v>
      </c>
      <c r="E126" s="7" t="s">
        <v>668</v>
      </c>
      <c r="F126" s="14" t="s">
        <v>654</v>
      </c>
      <c r="G126" s="15">
        <v>500</v>
      </c>
      <c r="H126" s="20">
        <v>5400</v>
      </c>
      <c r="I126" s="8">
        <f t="shared" si="24"/>
        <v>450</v>
      </c>
      <c r="J126" s="8">
        <v>366</v>
      </c>
      <c r="K126" s="8">
        <v>637.71999999999991</v>
      </c>
      <c r="L126" s="7"/>
      <c r="M126" s="9">
        <f t="shared" si="16"/>
        <v>1453.7199999999998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x14ac:dyDescent="0.25">
      <c r="A127" s="12">
        <v>123</v>
      </c>
      <c r="B127" s="13" t="s">
        <v>138</v>
      </c>
      <c r="C127" s="14" t="s">
        <v>588</v>
      </c>
      <c r="D127" s="14" t="s">
        <v>649</v>
      </c>
      <c r="E127" s="7" t="s">
        <v>669</v>
      </c>
      <c r="F127" s="14" t="s">
        <v>653</v>
      </c>
      <c r="G127" s="15">
        <v>1676</v>
      </c>
      <c r="H127" s="20">
        <v>15084</v>
      </c>
      <c r="I127" s="8">
        <f>+H127/12</f>
        <v>1257</v>
      </c>
      <c r="J127" s="8">
        <f>366/12*9</f>
        <v>274.5</v>
      </c>
      <c r="K127" s="7"/>
      <c r="L127" s="7"/>
      <c r="M127" s="9">
        <f t="shared" si="16"/>
        <v>1531.5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x14ac:dyDescent="0.25">
      <c r="A128" s="7">
        <v>124</v>
      </c>
      <c r="B128" s="13" t="s">
        <v>139</v>
      </c>
      <c r="C128" s="14" t="s">
        <v>610</v>
      </c>
      <c r="D128" s="14" t="s">
        <v>650</v>
      </c>
      <c r="E128" s="7" t="s">
        <v>668</v>
      </c>
      <c r="F128" s="14" t="s">
        <v>654</v>
      </c>
      <c r="G128" s="15">
        <v>500</v>
      </c>
      <c r="H128" s="20">
        <v>5400</v>
      </c>
      <c r="I128" s="8">
        <f>+H128/12</f>
        <v>450</v>
      </c>
      <c r="J128" s="8">
        <v>366</v>
      </c>
      <c r="K128" s="7"/>
      <c r="L128" s="7"/>
      <c r="M128" s="9">
        <f t="shared" si="16"/>
        <v>816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x14ac:dyDescent="0.25">
      <c r="A129" s="7">
        <v>125</v>
      </c>
      <c r="B129" s="13" t="s">
        <v>140</v>
      </c>
      <c r="C129" s="14" t="s">
        <v>590</v>
      </c>
      <c r="D129" s="14" t="s">
        <v>651</v>
      </c>
      <c r="E129" s="7" t="s">
        <v>667</v>
      </c>
      <c r="F129" s="14" t="s">
        <v>659</v>
      </c>
      <c r="G129" s="15">
        <v>817</v>
      </c>
      <c r="H129" s="20">
        <f t="shared" si="17"/>
        <v>9804</v>
      </c>
      <c r="I129" s="8">
        <f>+H129/12</f>
        <v>817</v>
      </c>
      <c r="J129" s="8">
        <v>366</v>
      </c>
      <c r="K129" s="7"/>
      <c r="L129" s="7"/>
      <c r="M129" s="9">
        <f t="shared" si="16"/>
        <v>1183</v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x14ac:dyDescent="0.25">
      <c r="A130" s="12">
        <v>126</v>
      </c>
      <c r="B130" s="13" t="s">
        <v>141</v>
      </c>
      <c r="C130" s="14" t="s">
        <v>587</v>
      </c>
      <c r="D130" s="14" t="s">
        <v>651</v>
      </c>
      <c r="E130" s="7" t="s">
        <v>670</v>
      </c>
      <c r="F130" s="14" t="s">
        <v>657</v>
      </c>
      <c r="G130" s="15">
        <v>2495.02</v>
      </c>
      <c r="H130" s="20">
        <f t="shared" si="17"/>
        <v>29940.239999999998</v>
      </c>
      <c r="I130" s="8">
        <f>+H130/12</f>
        <v>2495.02</v>
      </c>
      <c r="J130" s="8">
        <v>366</v>
      </c>
      <c r="K130" s="7"/>
      <c r="L130" s="7"/>
      <c r="M130" s="9">
        <f t="shared" si="16"/>
        <v>2861.02</v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x14ac:dyDescent="0.25">
      <c r="A131" s="7">
        <v>127</v>
      </c>
      <c r="B131" s="13" t="s">
        <v>142</v>
      </c>
      <c r="C131" s="14" t="s">
        <v>582</v>
      </c>
      <c r="D131" s="14" t="s">
        <v>649</v>
      </c>
      <c r="E131" s="7" t="s">
        <v>669</v>
      </c>
      <c r="F131" s="14" t="s">
        <v>653</v>
      </c>
      <c r="G131" s="15">
        <v>838</v>
      </c>
      <c r="H131" s="20">
        <v>10894</v>
      </c>
      <c r="I131" s="8">
        <f>+H131/12</f>
        <v>907.83333333333337</v>
      </c>
      <c r="J131" s="8">
        <f>366/12*11</f>
        <v>335.5</v>
      </c>
      <c r="K131" s="7"/>
      <c r="L131" s="7"/>
      <c r="M131" s="9">
        <f t="shared" si="16"/>
        <v>1243.3333333333335</v>
      </c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x14ac:dyDescent="0.25">
      <c r="A132" s="7">
        <v>128</v>
      </c>
      <c r="B132" s="13" t="s">
        <v>143</v>
      </c>
      <c r="C132" s="14" t="s">
        <v>603</v>
      </c>
      <c r="D132" s="14" t="s">
        <v>650</v>
      </c>
      <c r="E132" s="7" t="s">
        <v>668</v>
      </c>
      <c r="F132" s="14" t="s">
        <v>654</v>
      </c>
      <c r="G132" s="15">
        <v>500</v>
      </c>
      <c r="H132" s="20">
        <v>5400</v>
      </c>
      <c r="I132" s="8">
        <f t="shared" ref="I132:I133" si="25">+H132/12</f>
        <v>450</v>
      </c>
      <c r="J132" s="8">
        <v>366</v>
      </c>
      <c r="K132" s="7"/>
      <c r="L132" s="7"/>
      <c r="M132" s="9">
        <f t="shared" si="16"/>
        <v>816</v>
      </c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x14ac:dyDescent="0.25">
      <c r="A133" s="12">
        <v>129</v>
      </c>
      <c r="B133" s="13" t="s">
        <v>144</v>
      </c>
      <c r="C133" s="14" t="s">
        <v>599</v>
      </c>
      <c r="D133" s="14" t="s">
        <v>650</v>
      </c>
      <c r="E133" s="7" t="s">
        <v>668</v>
      </c>
      <c r="F133" s="14" t="s">
        <v>654</v>
      </c>
      <c r="G133" s="15">
        <v>500</v>
      </c>
      <c r="H133" s="20">
        <v>5400</v>
      </c>
      <c r="I133" s="8">
        <f t="shared" si="25"/>
        <v>450</v>
      </c>
      <c r="J133" s="8">
        <v>366</v>
      </c>
      <c r="K133" s="8">
        <v>394.76000000000005</v>
      </c>
      <c r="L133" s="7"/>
      <c r="M133" s="9">
        <f t="shared" si="16"/>
        <v>1210.76</v>
      </c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x14ac:dyDescent="0.25">
      <c r="A134" s="7">
        <v>130</v>
      </c>
      <c r="B134" s="13" t="s">
        <v>145</v>
      </c>
      <c r="C134" s="14" t="s">
        <v>620</v>
      </c>
      <c r="D134" s="14" t="s">
        <v>651</v>
      </c>
      <c r="E134" s="7" t="s">
        <v>667</v>
      </c>
      <c r="F134" s="14" t="s">
        <v>655</v>
      </c>
      <c r="G134" s="15">
        <v>1412</v>
      </c>
      <c r="H134" s="20">
        <v>16520</v>
      </c>
      <c r="I134" s="8">
        <f t="shared" ref="I134:I140" si="26">+H134/12</f>
        <v>1376.6666666666667</v>
      </c>
      <c r="J134" s="8">
        <v>366</v>
      </c>
      <c r="K134" s="7"/>
      <c r="L134" s="7"/>
      <c r="M134" s="9">
        <f t="shared" ref="M134:M197" si="27">SUM(I134:L134)</f>
        <v>1742.6666666666667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x14ac:dyDescent="0.25">
      <c r="A135" s="7">
        <v>131</v>
      </c>
      <c r="B135" s="13" t="s">
        <v>146</v>
      </c>
      <c r="C135" s="14" t="s">
        <v>603</v>
      </c>
      <c r="D135" s="14" t="s">
        <v>650</v>
      </c>
      <c r="E135" s="7" t="s">
        <v>668</v>
      </c>
      <c r="F135" s="14" t="s">
        <v>654</v>
      </c>
      <c r="G135" s="15">
        <v>500</v>
      </c>
      <c r="H135" s="20">
        <v>5400</v>
      </c>
      <c r="I135" s="8">
        <f t="shared" si="26"/>
        <v>450</v>
      </c>
      <c r="J135" s="8">
        <v>366</v>
      </c>
      <c r="K135" s="7"/>
      <c r="L135" s="7"/>
      <c r="M135" s="9">
        <f t="shared" si="27"/>
        <v>816</v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x14ac:dyDescent="0.25">
      <c r="A136" s="12">
        <v>132</v>
      </c>
      <c r="B136" s="13" t="s">
        <v>147</v>
      </c>
      <c r="C136" s="14" t="s">
        <v>588</v>
      </c>
      <c r="D136" s="14" t="s">
        <v>649</v>
      </c>
      <c r="E136" s="7" t="s">
        <v>669</v>
      </c>
      <c r="F136" s="14" t="s">
        <v>653</v>
      </c>
      <c r="G136" s="15">
        <v>1676</v>
      </c>
      <c r="H136" s="20">
        <v>8380</v>
      </c>
      <c r="I136" s="8">
        <f t="shared" si="26"/>
        <v>698.33333333333337</v>
      </c>
      <c r="J136" s="8">
        <f>366/12*5</f>
        <v>152.5</v>
      </c>
      <c r="K136" s="7"/>
      <c r="L136" s="7"/>
      <c r="M136" s="9">
        <f t="shared" si="27"/>
        <v>850.83333333333337</v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x14ac:dyDescent="0.25">
      <c r="A137" s="7">
        <v>133</v>
      </c>
      <c r="B137" s="13" t="s">
        <v>148</v>
      </c>
      <c r="C137" s="14" t="s">
        <v>587</v>
      </c>
      <c r="D137" s="14" t="s">
        <v>651</v>
      </c>
      <c r="E137" s="7" t="s">
        <v>670</v>
      </c>
      <c r="F137" s="14" t="s">
        <v>657</v>
      </c>
      <c r="G137" s="15">
        <v>2051.4</v>
      </c>
      <c r="H137" s="20">
        <f t="shared" ref="H137:H198" si="28">G137*12</f>
        <v>24616.800000000003</v>
      </c>
      <c r="I137" s="8">
        <f t="shared" si="26"/>
        <v>2051.4</v>
      </c>
      <c r="J137" s="8">
        <v>366</v>
      </c>
      <c r="K137" s="7"/>
      <c r="L137" s="7"/>
      <c r="M137" s="9">
        <f t="shared" si="27"/>
        <v>2417.4</v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x14ac:dyDescent="0.25">
      <c r="A138" s="7">
        <v>134</v>
      </c>
      <c r="B138" s="13" t="s">
        <v>149</v>
      </c>
      <c r="C138" s="14" t="s">
        <v>621</v>
      </c>
      <c r="D138" s="14" t="s">
        <v>651</v>
      </c>
      <c r="E138" s="7" t="s">
        <v>667</v>
      </c>
      <c r="F138" s="14" t="s">
        <v>658</v>
      </c>
      <c r="G138" s="15">
        <v>1212</v>
      </c>
      <c r="H138" s="20">
        <v>13899.18</v>
      </c>
      <c r="I138" s="8">
        <f t="shared" si="26"/>
        <v>1158.2650000000001</v>
      </c>
      <c r="J138" s="8">
        <v>366</v>
      </c>
      <c r="K138" s="7"/>
      <c r="L138" s="7"/>
      <c r="M138" s="9">
        <f t="shared" si="27"/>
        <v>1524.2650000000001</v>
      </c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x14ac:dyDescent="0.25">
      <c r="A139" s="12">
        <v>135</v>
      </c>
      <c r="B139" s="13" t="s">
        <v>150</v>
      </c>
      <c r="C139" s="14" t="s">
        <v>586</v>
      </c>
      <c r="D139" s="14" t="s">
        <v>651</v>
      </c>
      <c r="E139" s="7" t="s">
        <v>670</v>
      </c>
      <c r="F139" s="14" t="s">
        <v>656</v>
      </c>
      <c r="G139" s="15">
        <v>1676</v>
      </c>
      <c r="H139" s="20">
        <v>18436</v>
      </c>
      <c r="I139" s="8">
        <f t="shared" si="26"/>
        <v>1536.3333333333333</v>
      </c>
      <c r="J139" s="8">
        <f>366/12*11</f>
        <v>335.5</v>
      </c>
      <c r="K139" s="7"/>
      <c r="L139" s="7"/>
      <c r="M139" s="9">
        <f t="shared" si="27"/>
        <v>1871.8333333333333</v>
      </c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x14ac:dyDescent="0.25">
      <c r="A140" s="7">
        <v>136</v>
      </c>
      <c r="B140" s="13" t="s">
        <v>151</v>
      </c>
      <c r="C140" s="14" t="s">
        <v>585</v>
      </c>
      <c r="D140" s="14" t="s">
        <v>651</v>
      </c>
      <c r="E140" s="7" t="s">
        <v>667</v>
      </c>
      <c r="F140" s="14" t="s">
        <v>655</v>
      </c>
      <c r="G140" s="15">
        <v>622</v>
      </c>
      <c r="H140" s="20">
        <v>7062</v>
      </c>
      <c r="I140" s="8">
        <f t="shared" si="26"/>
        <v>588.5</v>
      </c>
      <c r="J140" s="8">
        <v>366</v>
      </c>
      <c r="K140" s="7"/>
      <c r="L140" s="7"/>
      <c r="M140" s="9">
        <f t="shared" si="27"/>
        <v>954.5</v>
      </c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x14ac:dyDescent="0.25">
      <c r="A141" s="7">
        <v>137</v>
      </c>
      <c r="B141" s="13" t="s">
        <v>152</v>
      </c>
      <c r="C141" s="14" t="s">
        <v>622</v>
      </c>
      <c r="D141" s="14" t="s">
        <v>650</v>
      </c>
      <c r="E141" s="7" t="s">
        <v>668</v>
      </c>
      <c r="F141" s="14" t="s">
        <v>654</v>
      </c>
      <c r="G141" s="15">
        <v>708</v>
      </c>
      <c r="H141" s="20">
        <f t="shared" si="28"/>
        <v>8496</v>
      </c>
      <c r="I141" s="8">
        <f t="shared" ref="I141:I143" si="29">+H141/12</f>
        <v>708</v>
      </c>
      <c r="J141" s="8">
        <v>366</v>
      </c>
      <c r="K141" s="7"/>
      <c r="L141" s="7"/>
      <c r="M141" s="9">
        <f t="shared" si="27"/>
        <v>1074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x14ac:dyDescent="0.25">
      <c r="A142" s="12">
        <v>138</v>
      </c>
      <c r="B142" s="13" t="s">
        <v>153</v>
      </c>
      <c r="C142" s="14" t="s">
        <v>622</v>
      </c>
      <c r="D142" s="14" t="s">
        <v>650</v>
      </c>
      <c r="E142" s="7" t="s">
        <v>668</v>
      </c>
      <c r="F142" s="14" t="s">
        <v>654</v>
      </c>
      <c r="G142" s="15">
        <v>743</v>
      </c>
      <c r="H142" s="20">
        <f t="shared" si="28"/>
        <v>8916</v>
      </c>
      <c r="I142" s="8">
        <f t="shared" si="29"/>
        <v>743</v>
      </c>
      <c r="J142" s="8">
        <v>366</v>
      </c>
      <c r="K142" s="7"/>
      <c r="L142" s="7"/>
      <c r="M142" s="9">
        <f t="shared" si="27"/>
        <v>1109</v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x14ac:dyDescent="0.25">
      <c r="A143" s="7">
        <v>139</v>
      </c>
      <c r="B143" s="13" t="s">
        <v>154</v>
      </c>
      <c r="C143" s="14" t="s">
        <v>599</v>
      </c>
      <c r="D143" s="14" t="s">
        <v>650</v>
      </c>
      <c r="E143" s="7" t="s">
        <v>668</v>
      </c>
      <c r="F143" s="14" t="s">
        <v>654</v>
      </c>
      <c r="G143" s="15">
        <v>500</v>
      </c>
      <c r="H143" s="20">
        <v>5400</v>
      </c>
      <c r="I143" s="8">
        <f t="shared" si="29"/>
        <v>450</v>
      </c>
      <c r="J143" s="8">
        <v>366</v>
      </c>
      <c r="K143" s="8">
        <v>354.92</v>
      </c>
      <c r="L143" s="7"/>
      <c r="M143" s="9">
        <f t="shared" si="27"/>
        <v>1170.92</v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x14ac:dyDescent="0.25">
      <c r="A144" s="7">
        <v>140</v>
      </c>
      <c r="B144" s="13" t="s">
        <v>155</v>
      </c>
      <c r="C144" s="14" t="s">
        <v>621</v>
      </c>
      <c r="D144" s="14" t="s">
        <v>651</v>
      </c>
      <c r="E144" s="7" t="s">
        <v>667</v>
      </c>
      <c r="F144" s="14" t="s">
        <v>658</v>
      </c>
      <c r="G144" s="18">
        <v>1590</v>
      </c>
      <c r="H144" s="20">
        <f t="shared" si="28"/>
        <v>19080</v>
      </c>
      <c r="I144" s="8">
        <f t="shared" ref="I144:I150" si="30">+H144/12</f>
        <v>1590</v>
      </c>
      <c r="J144" s="8">
        <v>366</v>
      </c>
      <c r="K144" s="7"/>
      <c r="L144" s="7"/>
      <c r="M144" s="9">
        <f t="shared" si="27"/>
        <v>1956</v>
      </c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x14ac:dyDescent="0.25">
      <c r="A145" s="12">
        <v>141</v>
      </c>
      <c r="B145" s="13" t="s">
        <v>156</v>
      </c>
      <c r="C145" s="14" t="s">
        <v>582</v>
      </c>
      <c r="D145" s="14" t="s">
        <v>649</v>
      </c>
      <c r="E145" s="7" t="s">
        <v>669</v>
      </c>
      <c r="F145" s="14" t="s">
        <v>653</v>
      </c>
      <c r="G145" s="15">
        <v>606</v>
      </c>
      <c r="H145" s="20">
        <f>G145*2</f>
        <v>1212</v>
      </c>
      <c r="I145" s="8">
        <f t="shared" si="30"/>
        <v>101</v>
      </c>
      <c r="J145" s="8">
        <v>61</v>
      </c>
      <c r="K145" s="7"/>
      <c r="L145" s="7"/>
      <c r="M145" s="9">
        <f t="shared" si="27"/>
        <v>162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x14ac:dyDescent="0.25">
      <c r="A146" s="7">
        <v>142</v>
      </c>
      <c r="B146" s="13" t="s">
        <v>157</v>
      </c>
      <c r="C146" s="14" t="s">
        <v>623</v>
      </c>
      <c r="D146" s="14" t="s">
        <v>650</v>
      </c>
      <c r="E146" s="7" t="s">
        <v>668</v>
      </c>
      <c r="F146" s="14" t="s">
        <v>654</v>
      </c>
      <c r="G146" s="15">
        <v>744.41</v>
      </c>
      <c r="H146" s="20">
        <v>8786.4599999999991</v>
      </c>
      <c r="I146" s="8">
        <f t="shared" si="30"/>
        <v>732.20499999999993</v>
      </c>
      <c r="J146" s="8">
        <v>366</v>
      </c>
      <c r="K146" s="7"/>
      <c r="L146" s="7"/>
      <c r="M146" s="9">
        <f t="shared" si="27"/>
        <v>1098.2049999999999</v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x14ac:dyDescent="0.25">
      <c r="A147" s="7">
        <v>143</v>
      </c>
      <c r="B147" s="13" t="s">
        <v>158</v>
      </c>
      <c r="C147" s="14" t="s">
        <v>624</v>
      </c>
      <c r="D147" s="14" t="s">
        <v>651</v>
      </c>
      <c r="E147" s="7" t="s">
        <v>667</v>
      </c>
      <c r="F147" s="14" t="s">
        <v>659</v>
      </c>
      <c r="G147" s="15">
        <v>901</v>
      </c>
      <c r="H147" s="20">
        <v>10308</v>
      </c>
      <c r="I147" s="8">
        <f t="shared" si="30"/>
        <v>859</v>
      </c>
      <c r="J147" s="8">
        <v>366</v>
      </c>
      <c r="K147" s="7"/>
      <c r="L147" s="7"/>
      <c r="M147" s="9">
        <f t="shared" si="27"/>
        <v>1225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x14ac:dyDescent="0.25">
      <c r="A148" s="12">
        <v>144</v>
      </c>
      <c r="B148" s="13" t="s">
        <v>159</v>
      </c>
      <c r="C148" s="14" t="s">
        <v>610</v>
      </c>
      <c r="D148" s="14" t="s">
        <v>650</v>
      </c>
      <c r="E148" s="7" t="s">
        <v>668</v>
      </c>
      <c r="F148" s="14" t="s">
        <v>654</v>
      </c>
      <c r="G148" s="15">
        <v>500</v>
      </c>
      <c r="H148" s="20">
        <v>5400</v>
      </c>
      <c r="I148" s="8">
        <f t="shared" si="30"/>
        <v>450</v>
      </c>
      <c r="J148" s="8">
        <v>366</v>
      </c>
      <c r="K148" s="7"/>
      <c r="L148" s="7"/>
      <c r="M148" s="9">
        <f t="shared" si="27"/>
        <v>816</v>
      </c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x14ac:dyDescent="0.25">
      <c r="A149" s="7">
        <v>145</v>
      </c>
      <c r="B149" s="13" t="s">
        <v>160</v>
      </c>
      <c r="C149" s="14" t="s">
        <v>582</v>
      </c>
      <c r="D149" s="14" t="s">
        <v>649</v>
      </c>
      <c r="E149" s="7" t="s">
        <v>669</v>
      </c>
      <c r="F149" s="14" t="s">
        <v>653</v>
      </c>
      <c r="G149" s="15">
        <v>606</v>
      </c>
      <c r="H149" s="20">
        <f>G149*2</f>
        <v>1212</v>
      </c>
      <c r="I149" s="8">
        <f t="shared" si="30"/>
        <v>101</v>
      </c>
      <c r="J149" s="8">
        <v>61</v>
      </c>
      <c r="K149" s="7"/>
      <c r="L149" s="7"/>
      <c r="M149" s="9">
        <f t="shared" si="27"/>
        <v>162</v>
      </c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x14ac:dyDescent="0.25">
      <c r="A150" s="7">
        <v>146</v>
      </c>
      <c r="B150" s="13" t="s">
        <v>161</v>
      </c>
      <c r="C150" s="14" t="s">
        <v>587</v>
      </c>
      <c r="D150" s="14" t="s">
        <v>651</v>
      </c>
      <c r="E150" s="7" t="s">
        <v>670</v>
      </c>
      <c r="F150" s="14" t="s">
        <v>657</v>
      </c>
      <c r="G150" s="15">
        <v>1676</v>
      </c>
      <c r="H150" s="20">
        <f t="shared" si="28"/>
        <v>20112</v>
      </c>
      <c r="I150" s="8">
        <f t="shared" si="30"/>
        <v>1676</v>
      </c>
      <c r="J150" s="8">
        <v>366</v>
      </c>
      <c r="K150" s="7"/>
      <c r="L150" s="7"/>
      <c r="M150" s="9">
        <f t="shared" si="27"/>
        <v>2042</v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x14ac:dyDescent="0.25">
      <c r="A151" s="12">
        <v>147</v>
      </c>
      <c r="B151" s="13" t="s">
        <v>162</v>
      </c>
      <c r="C151" s="14" t="s">
        <v>588</v>
      </c>
      <c r="D151" s="14" t="s">
        <v>649</v>
      </c>
      <c r="E151" s="7" t="s">
        <v>669</v>
      </c>
      <c r="F151" s="14" t="s">
        <v>653</v>
      </c>
      <c r="G151" s="15">
        <v>1676</v>
      </c>
      <c r="H151" s="20">
        <v>5866</v>
      </c>
      <c r="I151" s="8">
        <f t="shared" ref="I151:I152" si="31">+H151/12</f>
        <v>488.83333333333331</v>
      </c>
      <c r="J151" s="8">
        <f>366/12*5</f>
        <v>152.5</v>
      </c>
      <c r="K151" s="7"/>
      <c r="L151" s="7"/>
      <c r="M151" s="9">
        <f t="shared" si="27"/>
        <v>641.33333333333326</v>
      </c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x14ac:dyDescent="0.25">
      <c r="A152" s="7">
        <v>148</v>
      </c>
      <c r="B152" s="13" t="s">
        <v>163</v>
      </c>
      <c r="C152" s="14" t="s">
        <v>588</v>
      </c>
      <c r="D152" s="14" t="s">
        <v>649</v>
      </c>
      <c r="E152" s="7" t="s">
        <v>669</v>
      </c>
      <c r="F152" s="14" t="s">
        <v>653</v>
      </c>
      <c r="G152" s="15">
        <v>1676</v>
      </c>
      <c r="H152" s="20">
        <v>12570</v>
      </c>
      <c r="I152" s="8">
        <f t="shared" si="31"/>
        <v>1047.5</v>
      </c>
      <c r="J152" s="8">
        <f>366/12*10</f>
        <v>305</v>
      </c>
      <c r="K152" s="7"/>
      <c r="L152" s="7"/>
      <c r="M152" s="9">
        <f t="shared" si="27"/>
        <v>1352.5</v>
      </c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x14ac:dyDescent="0.25">
      <c r="A153" s="7">
        <v>149</v>
      </c>
      <c r="B153" s="13" t="s">
        <v>164</v>
      </c>
      <c r="C153" s="14" t="s">
        <v>594</v>
      </c>
      <c r="D153" s="14" t="s">
        <v>650</v>
      </c>
      <c r="E153" s="7" t="s">
        <v>668</v>
      </c>
      <c r="F153" s="14" t="s">
        <v>654</v>
      </c>
      <c r="G153" s="15">
        <v>500</v>
      </c>
      <c r="H153" s="20">
        <v>5400</v>
      </c>
      <c r="I153" s="8">
        <f>+H153/12</f>
        <v>450</v>
      </c>
      <c r="J153" s="8">
        <v>366</v>
      </c>
      <c r="K153" s="7"/>
      <c r="L153" s="7"/>
      <c r="M153" s="9">
        <f t="shared" si="27"/>
        <v>816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x14ac:dyDescent="0.25">
      <c r="A154" s="12">
        <v>150</v>
      </c>
      <c r="B154" s="13" t="s">
        <v>165</v>
      </c>
      <c r="C154" s="14" t="s">
        <v>590</v>
      </c>
      <c r="D154" s="14" t="s">
        <v>651</v>
      </c>
      <c r="E154" s="7" t="s">
        <v>667</v>
      </c>
      <c r="F154" s="14" t="s">
        <v>659</v>
      </c>
      <c r="G154" s="15">
        <v>817</v>
      </c>
      <c r="H154" s="20">
        <v>8232</v>
      </c>
      <c r="I154" s="8">
        <f>+H154/12</f>
        <v>686</v>
      </c>
      <c r="J154" s="8">
        <v>366</v>
      </c>
      <c r="K154" s="7"/>
      <c r="L154" s="7"/>
      <c r="M154" s="9">
        <f t="shared" si="27"/>
        <v>1052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x14ac:dyDescent="0.25">
      <c r="A155" s="7">
        <v>151</v>
      </c>
      <c r="B155" s="13" t="s">
        <v>166</v>
      </c>
      <c r="C155" s="14" t="s">
        <v>587</v>
      </c>
      <c r="D155" s="14" t="s">
        <v>651</v>
      </c>
      <c r="E155" s="7" t="s">
        <v>670</v>
      </c>
      <c r="F155" s="14" t="s">
        <v>657</v>
      </c>
      <c r="G155" s="15">
        <v>1676</v>
      </c>
      <c r="H155" s="20">
        <f t="shared" si="28"/>
        <v>20112</v>
      </c>
      <c r="I155" s="8">
        <f>+H155/12</f>
        <v>1676</v>
      </c>
      <c r="J155" s="8">
        <v>366</v>
      </c>
      <c r="K155" s="7"/>
      <c r="L155" s="7"/>
      <c r="M155" s="9">
        <f t="shared" si="27"/>
        <v>2042</v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x14ac:dyDescent="0.25">
      <c r="A156" s="7">
        <v>152</v>
      </c>
      <c r="B156" s="13" t="s">
        <v>167</v>
      </c>
      <c r="C156" s="14" t="s">
        <v>588</v>
      </c>
      <c r="D156" s="14" t="s">
        <v>649</v>
      </c>
      <c r="E156" s="7" t="s">
        <v>669</v>
      </c>
      <c r="F156" s="14" t="s">
        <v>653</v>
      </c>
      <c r="G156" s="15">
        <v>1212</v>
      </c>
      <c r="H156" s="20">
        <v>6060</v>
      </c>
      <c r="I156" s="8">
        <f>+H156/12</f>
        <v>505</v>
      </c>
      <c r="J156" s="8">
        <f>366/12*5</f>
        <v>152.5</v>
      </c>
      <c r="K156" s="7"/>
      <c r="L156" s="7"/>
      <c r="M156" s="9">
        <f t="shared" si="27"/>
        <v>657.5</v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x14ac:dyDescent="0.25">
      <c r="A157" s="12">
        <v>153</v>
      </c>
      <c r="B157" s="13" t="s">
        <v>168</v>
      </c>
      <c r="C157" s="14" t="s">
        <v>588</v>
      </c>
      <c r="D157" s="14" t="s">
        <v>649</v>
      </c>
      <c r="E157" s="7" t="s">
        <v>669</v>
      </c>
      <c r="F157" s="14" t="s">
        <v>653</v>
      </c>
      <c r="G157" s="15">
        <v>1676</v>
      </c>
      <c r="H157" s="20">
        <v>16760</v>
      </c>
      <c r="I157" s="8">
        <f t="shared" ref="I157:I158" si="32">+H157/12</f>
        <v>1396.6666666666667</v>
      </c>
      <c r="J157" s="8">
        <f t="shared" ref="J157:J158" si="33">366/12*10</f>
        <v>305</v>
      </c>
      <c r="K157" s="7"/>
      <c r="L157" s="7"/>
      <c r="M157" s="9">
        <f t="shared" si="27"/>
        <v>1701.6666666666667</v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x14ac:dyDescent="0.25">
      <c r="A158" s="7">
        <v>154</v>
      </c>
      <c r="B158" s="13" t="s">
        <v>169</v>
      </c>
      <c r="C158" s="14" t="s">
        <v>588</v>
      </c>
      <c r="D158" s="14" t="s">
        <v>649</v>
      </c>
      <c r="E158" s="7" t="s">
        <v>669</v>
      </c>
      <c r="F158" s="14" t="s">
        <v>653</v>
      </c>
      <c r="G158" s="15">
        <v>1676</v>
      </c>
      <c r="H158" s="20">
        <v>16760</v>
      </c>
      <c r="I158" s="8">
        <f t="shared" si="32"/>
        <v>1396.6666666666667</v>
      </c>
      <c r="J158" s="8">
        <f t="shared" si="33"/>
        <v>305</v>
      </c>
      <c r="K158" s="7"/>
      <c r="L158" s="7"/>
      <c r="M158" s="9">
        <f t="shared" si="27"/>
        <v>1701.6666666666667</v>
      </c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x14ac:dyDescent="0.25">
      <c r="A159" s="7">
        <v>155</v>
      </c>
      <c r="B159" s="13" t="s">
        <v>170</v>
      </c>
      <c r="C159" s="14" t="s">
        <v>586</v>
      </c>
      <c r="D159" s="14" t="s">
        <v>651</v>
      </c>
      <c r="E159" s="7" t="s">
        <v>670</v>
      </c>
      <c r="F159" s="14" t="s">
        <v>656</v>
      </c>
      <c r="G159" s="15">
        <v>1676</v>
      </c>
      <c r="H159" s="20">
        <v>13480</v>
      </c>
      <c r="I159" s="8">
        <f>+H159/12</f>
        <v>1123.3333333333333</v>
      </c>
      <c r="J159" s="8">
        <f>366/12*7</f>
        <v>213.5</v>
      </c>
      <c r="K159" s="7"/>
      <c r="L159" s="7"/>
      <c r="M159" s="9">
        <f t="shared" si="27"/>
        <v>1336.8333333333333</v>
      </c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x14ac:dyDescent="0.25">
      <c r="A160" s="12">
        <v>156</v>
      </c>
      <c r="B160" s="13" t="s">
        <v>171</v>
      </c>
      <c r="C160" s="14" t="s">
        <v>588</v>
      </c>
      <c r="D160" s="14" t="s">
        <v>649</v>
      </c>
      <c r="E160" s="7" t="s">
        <v>669</v>
      </c>
      <c r="F160" s="14" t="s">
        <v>653</v>
      </c>
      <c r="G160" s="15">
        <v>1676</v>
      </c>
      <c r="H160" s="20">
        <v>16760</v>
      </c>
      <c r="I160" s="8">
        <f>+H160/12</f>
        <v>1396.6666666666667</v>
      </c>
      <c r="J160" s="8">
        <f>366/12*10</f>
        <v>305</v>
      </c>
      <c r="K160" s="7"/>
      <c r="L160" s="7"/>
      <c r="M160" s="9">
        <f t="shared" si="27"/>
        <v>1701.6666666666667</v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x14ac:dyDescent="0.25">
      <c r="A161" s="7">
        <v>157</v>
      </c>
      <c r="B161" s="13" t="s">
        <v>172</v>
      </c>
      <c r="C161" s="14" t="s">
        <v>582</v>
      </c>
      <c r="D161" s="14" t="s">
        <v>649</v>
      </c>
      <c r="E161" s="7" t="s">
        <v>669</v>
      </c>
      <c r="F161" s="14" t="s">
        <v>653</v>
      </c>
      <c r="G161" s="15">
        <v>838</v>
      </c>
      <c r="H161" s="20">
        <v>8380</v>
      </c>
      <c r="I161" s="8">
        <f>+H161/12</f>
        <v>698.33333333333337</v>
      </c>
      <c r="J161" s="8">
        <f>366/12*10</f>
        <v>305</v>
      </c>
      <c r="K161" s="7"/>
      <c r="L161" s="7"/>
      <c r="M161" s="9">
        <f t="shared" si="27"/>
        <v>1003.3333333333334</v>
      </c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x14ac:dyDescent="0.25">
      <c r="A162" s="7">
        <v>158</v>
      </c>
      <c r="B162" s="13" t="s">
        <v>173</v>
      </c>
      <c r="C162" s="14" t="s">
        <v>625</v>
      </c>
      <c r="D162" s="14" t="s">
        <v>652</v>
      </c>
      <c r="E162" s="7" t="s">
        <v>670</v>
      </c>
      <c r="F162" s="14" t="s">
        <v>660</v>
      </c>
      <c r="G162" s="15">
        <v>3000</v>
      </c>
      <c r="H162" s="20">
        <v>38034</v>
      </c>
      <c r="I162" s="8">
        <f>+H162/12</f>
        <v>3169.5</v>
      </c>
      <c r="J162" s="8">
        <v>366</v>
      </c>
      <c r="K162" s="7"/>
      <c r="L162" s="7"/>
      <c r="M162" s="9">
        <f t="shared" si="27"/>
        <v>3535.5</v>
      </c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x14ac:dyDescent="0.25">
      <c r="A163" s="12">
        <v>159</v>
      </c>
      <c r="B163" s="13" t="s">
        <v>174</v>
      </c>
      <c r="C163" s="14" t="s">
        <v>586</v>
      </c>
      <c r="D163" s="14" t="s">
        <v>651</v>
      </c>
      <c r="E163" s="7" t="s">
        <v>670</v>
      </c>
      <c r="F163" s="14" t="s">
        <v>656</v>
      </c>
      <c r="G163" s="15">
        <v>1676</v>
      </c>
      <c r="H163" s="20">
        <v>15922</v>
      </c>
      <c r="I163" s="8">
        <f t="shared" ref="I163:I168" si="34">+H163/12</f>
        <v>1326.8333333333333</v>
      </c>
      <c r="J163" s="8">
        <f>366/12*11</f>
        <v>335.5</v>
      </c>
      <c r="K163" s="7"/>
      <c r="L163" s="7"/>
      <c r="M163" s="9">
        <f t="shared" si="27"/>
        <v>1662.3333333333333</v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x14ac:dyDescent="0.25">
      <c r="A164" s="7">
        <v>160</v>
      </c>
      <c r="B164" s="13" t="s">
        <v>175</v>
      </c>
      <c r="C164" s="14" t="s">
        <v>599</v>
      </c>
      <c r="D164" s="14" t="s">
        <v>650</v>
      </c>
      <c r="E164" s="7" t="s">
        <v>668</v>
      </c>
      <c r="F164" s="14" t="s">
        <v>654</v>
      </c>
      <c r="G164" s="15">
        <v>500</v>
      </c>
      <c r="H164" s="20">
        <v>5400</v>
      </c>
      <c r="I164" s="8">
        <f t="shared" si="34"/>
        <v>450</v>
      </c>
      <c r="J164" s="8">
        <v>366</v>
      </c>
      <c r="K164" s="8">
        <v>247.89</v>
      </c>
      <c r="L164" s="7"/>
      <c r="M164" s="9">
        <f t="shared" si="27"/>
        <v>1063.8899999999999</v>
      </c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x14ac:dyDescent="0.25">
      <c r="A165" s="7">
        <v>161</v>
      </c>
      <c r="B165" s="13" t="s">
        <v>176</v>
      </c>
      <c r="C165" s="14" t="s">
        <v>588</v>
      </c>
      <c r="D165" s="14" t="s">
        <v>649</v>
      </c>
      <c r="E165" s="7" t="s">
        <v>669</v>
      </c>
      <c r="F165" s="14" t="s">
        <v>653</v>
      </c>
      <c r="G165" s="15">
        <v>1676</v>
      </c>
      <c r="H165" s="20">
        <v>15084</v>
      </c>
      <c r="I165" s="8">
        <f t="shared" si="34"/>
        <v>1257</v>
      </c>
      <c r="J165" s="8">
        <f>366/12*9</f>
        <v>274.5</v>
      </c>
      <c r="K165" s="7"/>
      <c r="L165" s="7"/>
      <c r="M165" s="9">
        <f t="shared" si="27"/>
        <v>1531.5</v>
      </c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x14ac:dyDescent="0.25">
      <c r="A166" s="12">
        <v>162</v>
      </c>
      <c r="B166" s="13" t="s">
        <v>177</v>
      </c>
      <c r="C166" s="14" t="s">
        <v>587</v>
      </c>
      <c r="D166" s="14" t="s">
        <v>651</v>
      </c>
      <c r="E166" s="7" t="s">
        <v>670</v>
      </c>
      <c r="F166" s="14" t="s">
        <v>657</v>
      </c>
      <c r="G166" s="15">
        <v>2051.4</v>
      </c>
      <c r="H166" s="20">
        <f t="shared" si="28"/>
        <v>24616.800000000003</v>
      </c>
      <c r="I166" s="8">
        <f t="shared" si="34"/>
        <v>2051.4</v>
      </c>
      <c r="J166" s="8">
        <v>366</v>
      </c>
      <c r="K166" s="7"/>
      <c r="L166" s="7"/>
      <c r="M166" s="9">
        <f t="shared" si="27"/>
        <v>2417.4</v>
      </c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x14ac:dyDescent="0.25">
      <c r="A167" s="7">
        <v>163</v>
      </c>
      <c r="B167" s="13" t="s">
        <v>178</v>
      </c>
      <c r="C167" s="14" t="s">
        <v>582</v>
      </c>
      <c r="D167" s="14" t="s">
        <v>649</v>
      </c>
      <c r="E167" s="7" t="s">
        <v>669</v>
      </c>
      <c r="F167" s="14" t="s">
        <v>653</v>
      </c>
      <c r="G167" s="15">
        <v>606</v>
      </c>
      <c r="H167" s="20">
        <f>G167*2</f>
        <v>1212</v>
      </c>
      <c r="I167" s="8">
        <f t="shared" si="34"/>
        <v>101</v>
      </c>
      <c r="J167" s="8">
        <v>61</v>
      </c>
      <c r="K167" s="7"/>
      <c r="L167" s="7"/>
      <c r="M167" s="9">
        <f t="shared" si="27"/>
        <v>162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x14ac:dyDescent="0.25">
      <c r="A168" s="7">
        <v>164</v>
      </c>
      <c r="B168" s="13" t="s">
        <v>179</v>
      </c>
      <c r="C168" s="14" t="s">
        <v>621</v>
      </c>
      <c r="D168" s="14" t="s">
        <v>651</v>
      </c>
      <c r="E168" s="7" t="s">
        <v>667</v>
      </c>
      <c r="F168" s="14" t="s">
        <v>658</v>
      </c>
      <c r="G168" s="15">
        <v>1212</v>
      </c>
      <c r="H168" s="20">
        <v>13431.36</v>
      </c>
      <c r="I168" s="8">
        <f t="shared" si="34"/>
        <v>1119.28</v>
      </c>
      <c r="J168" s="8">
        <v>366</v>
      </c>
      <c r="K168" s="7"/>
      <c r="L168" s="7"/>
      <c r="M168" s="9">
        <f t="shared" si="27"/>
        <v>1485.28</v>
      </c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x14ac:dyDescent="0.25">
      <c r="A169" s="12">
        <v>165</v>
      </c>
      <c r="B169" s="13" t="s">
        <v>180</v>
      </c>
      <c r="C169" s="14" t="s">
        <v>588</v>
      </c>
      <c r="D169" s="14" t="s">
        <v>649</v>
      </c>
      <c r="E169" s="7" t="s">
        <v>669</v>
      </c>
      <c r="F169" s="14" t="s">
        <v>653</v>
      </c>
      <c r="G169" s="15">
        <v>1676</v>
      </c>
      <c r="H169" s="20">
        <v>16760</v>
      </c>
      <c r="I169" s="8">
        <f t="shared" ref="I169:I170" si="35">+H169/12</f>
        <v>1396.6666666666667</v>
      </c>
      <c r="J169" s="8">
        <f t="shared" ref="J169:J170" si="36">366/12*10</f>
        <v>305</v>
      </c>
      <c r="K169" s="7"/>
      <c r="L169" s="7"/>
      <c r="M169" s="9">
        <f t="shared" si="27"/>
        <v>1701.6666666666667</v>
      </c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x14ac:dyDescent="0.25">
      <c r="A170" s="7">
        <v>166</v>
      </c>
      <c r="B170" s="13" t="s">
        <v>181</v>
      </c>
      <c r="C170" s="14" t="s">
        <v>588</v>
      </c>
      <c r="D170" s="14" t="s">
        <v>649</v>
      </c>
      <c r="E170" s="7" t="s">
        <v>669</v>
      </c>
      <c r="F170" s="14" t="s">
        <v>653</v>
      </c>
      <c r="G170" s="15">
        <v>1676</v>
      </c>
      <c r="H170" s="20">
        <v>16760</v>
      </c>
      <c r="I170" s="8">
        <f t="shared" si="35"/>
        <v>1396.6666666666667</v>
      </c>
      <c r="J170" s="8">
        <f t="shared" si="36"/>
        <v>305</v>
      </c>
      <c r="K170" s="7"/>
      <c r="L170" s="7"/>
      <c r="M170" s="9">
        <f t="shared" si="27"/>
        <v>1701.6666666666667</v>
      </c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x14ac:dyDescent="0.25">
      <c r="A171" s="7">
        <v>167</v>
      </c>
      <c r="B171" s="13" t="s">
        <v>182</v>
      </c>
      <c r="C171" s="14" t="s">
        <v>587</v>
      </c>
      <c r="D171" s="14" t="s">
        <v>651</v>
      </c>
      <c r="E171" s="7" t="s">
        <v>670</v>
      </c>
      <c r="F171" s="14" t="s">
        <v>657</v>
      </c>
      <c r="G171" s="15">
        <v>2051.4</v>
      </c>
      <c r="H171" s="20">
        <f t="shared" si="28"/>
        <v>24616.800000000003</v>
      </c>
      <c r="I171" s="8">
        <f t="shared" ref="I171:I176" si="37">+H171/12</f>
        <v>2051.4</v>
      </c>
      <c r="J171" s="8">
        <v>366</v>
      </c>
      <c r="K171" s="7"/>
      <c r="L171" s="7"/>
      <c r="M171" s="9">
        <f t="shared" si="27"/>
        <v>2417.4</v>
      </c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x14ac:dyDescent="0.25">
      <c r="A172" s="12">
        <v>168</v>
      </c>
      <c r="B172" s="13" t="s">
        <v>183</v>
      </c>
      <c r="C172" s="14" t="s">
        <v>610</v>
      </c>
      <c r="D172" s="14" t="s">
        <v>650</v>
      </c>
      <c r="E172" s="7" t="s">
        <v>668</v>
      </c>
      <c r="F172" s="14" t="s">
        <v>654</v>
      </c>
      <c r="G172" s="15">
        <v>500</v>
      </c>
      <c r="H172" s="20">
        <v>5400</v>
      </c>
      <c r="I172" s="8">
        <f t="shared" si="37"/>
        <v>450</v>
      </c>
      <c r="J172" s="8">
        <v>366</v>
      </c>
      <c r="K172" s="7"/>
      <c r="L172" s="7"/>
      <c r="M172" s="9">
        <f t="shared" si="27"/>
        <v>816</v>
      </c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x14ac:dyDescent="0.25">
      <c r="A173" s="7">
        <v>169</v>
      </c>
      <c r="B173" s="13" t="s">
        <v>184</v>
      </c>
      <c r="C173" s="14" t="s">
        <v>621</v>
      </c>
      <c r="D173" s="14" t="s">
        <v>651</v>
      </c>
      <c r="E173" s="7" t="s">
        <v>667</v>
      </c>
      <c r="F173" s="14" t="s">
        <v>658</v>
      </c>
      <c r="G173" s="15">
        <v>2505</v>
      </c>
      <c r="H173" s="20">
        <f t="shared" si="28"/>
        <v>30060</v>
      </c>
      <c r="I173" s="8">
        <f t="shared" si="37"/>
        <v>2505</v>
      </c>
      <c r="J173" s="8">
        <v>366</v>
      </c>
      <c r="K173" s="7"/>
      <c r="L173" s="7"/>
      <c r="M173" s="9">
        <f t="shared" si="27"/>
        <v>2871</v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x14ac:dyDescent="0.25">
      <c r="A174" s="7">
        <v>170</v>
      </c>
      <c r="B174" s="13" t="s">
        <v>185</v>
      </c>
      <c r="C174" s="14" t="s">
        <v>587</v>
      </c>
      <c r="D174" s="14" t="s">
        <v>651</v>
      </c>
      <c r="E174" s="7" t="s">
        <v>670</v>
      </c>
      <c r="F174" s="14" t="s">
        <v>657</v>
      </c>
      <c r="G174" s="15">
        <v>2051.4</v>
      </c>
      <c r="H174" s="20">
        <f t="shared" si="28"/>
        <v>24616.800000000003</v>
      </c>
      <c r="I174" s="8">
        <f t="shared" si="37"/>
        <v>2051.4</v>
      </c>
      <c r="J174" s="8">
        <v>366</v>
      </c>
      <c r="K174" s="7"/>
      <c r="L174" s="7"/>
      <c r="M174" s="9">
        <f t="shared" si="27"/>
        <v>2417.4</v>
      </c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x14ac:dyDescent="0.25">
      <c r="A175" s="12">
        <v>171</v>
      </c>
      <c r="B175" s="13" t="s">
        <v>186</v>
      </c>
      <c r="C175" s="14" t="s">
        <v>605</v>
      </c>
      <c r="D175" s="14" t="s">
        <v>651</v>
      </c>
      <c r="E175" s="7" t="s">
        <v>667</v>
      </c>
      <c r="F175" s="14" t="s">
        <v>658</v>
      </c>
      <c r="G175" s="18">
        <v>1590</v>
      </c>
      <c r="H175" s="20">
        <f t="shared" si="28"/>
        <v>19080</v>
      </c>
      <c r="I175" s="8">
        <f t="shared" si="37"/>
        <v>1590</v>
      </c>
      <c r="J175" s="8">
        <v>366</v>
      </c>
      <c r="K175" s="7"/>
      <c r="L175" s="7"/>
      <c r="M175" s="9">
        <f t="shared" si="27"/>
        <v>1956</v>
      </c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x14ac:dyDescent="0.25">
      <c r="A176" s="7">
        <v>172</v>
      </c>
      <c r="B176" s="13" t="s">
        <v>187</v>
      </c>
      <c r="C176" s="14" t="s">
        <v>626</v>
      </c>
      <c r="D176" s="14" t="s">
        <v>649</v>
      </c>
      <c r="E176" s="7" t="s">
        <v>667</v>
      </c>
      <c r="F176" s="14" t="s">
        <v>658</v>
      </c>
      <c r="G176" s="15">
        <v>1676</v>
      </c>
      <c r="H176" s="22">
        <v>8380</v>
      </c>
      <c r="I176" s="8">
        <f t="shared" si="37"/>
        <v>698.33333333333337</v>
      </c>
      <c r="J176" s="8">
        <f>30.5*5</f>
        <v>152.5</v>
      </c>
      <c r="K176" s="8"/>
      <c r="L176" s="9"/>
      <c r="M176" s="9">
        <f t="shared" si="27"/>
        <v>850.83333333333337</v>
      </c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x14ac:dyDescent="0.25">
      <c r="A177" s="7">
        <v>173</v>
      </c>
      <c r="B177" s="13" t="s">
        <v>188</v>
      </c>
      <c r="C177" s="14" t="s">
        <v>582</v>
      </c>
      <c r="D177" s="14" t="s">
        <v>649</v>
      </c>
      <c r="E177" s="7" t="s">
        <v>669</v>
      </c>
      <c r="F177" s="14" t="s">
        <v>653</v>
      </c>
      <c r="G177" s="15">
        <v>838</v>
      </c>
      <c r="H177" s="20">
        <v>1676</v>
      </c>
      <c r="I177" s="8">
        <f>+H177/12</f>
        <v>139.66666666666666</v>
      </c>
      <c r="J177" s="8">
        <f>366/12*2</f>
        <v>61</v>
      </c>
      <c r="K177" s="7"/>
      <c r="L177" s="7"/>
      <c r="M177" s="9">
        <f t="shared" si="27"/>
        <v>200.66666666666666</v>
      </c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x14ac:dyDescent="0.25">
      <c r="A178" s="12">
        <v>174</v>
      </c>
      <c r="B178" s="13" t="s">
        <v>189</v>
      </c>
      <c r="C178" s="14" t="s">
        <v>588</v>
      </c>
      <c r="D178" s="14" t="s">
        <v>649</v>
      </c>
      <c r="E178" s="7" t="s">
        <v>669</v>
      </c>
      <c r="F178" s="14" t="s">
        <v>653</v>
      </c>
      <c r="G178" s="15">
        <v>1676</v>
      </c>
      <c r="H178" s="20">
        <v>16760</v>
      </c>
      <c r="I178" s="8">
        <f t="shared" ref="I178:I179" si="38">+H178/12</f>
        <v>1396.6666666666667</v>
      </c>
      <c r="J178" s="8">
        <f t="shared" ref="J178:J179" si="39">366/12*10</f>
        <v>305</v>
      </c>
      <c r="K178" s="7"/>
      <c r="L178" s="7"/>
      <c r="M178" s="9">
        <f t="shared" si="27"/>
        <v>1701.6666666666667</v>
      </c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x14ac:dyDescent="0.25">
      <c r="A179" s="7">
        <v>175</v>
      </c>
      <c r="B179" s="13" t="s">
        <v>190</v>
      </c>
      <c r="C179" s="14" t="s">
        <v>588</v>
      </c>
      <c r="D179" s="14" t="s">
        <v>649</v>
      </c>
      <c r="E179" s="7" t="s">
        <v>669</v>
      </c>
      <c r="F179" s="14" t="s">
        <v>653</v>
      </c>
      <c r="G179" s="15">
        <v>1676</v>
      </c>
      <c r="H179" s="20">
        <v>16760</v>
      </c>
      <c r="I179" s="8">
        <f t="shared" si="38"/>
        <v>1396.6666666666667</v>
      </c>
      <c r="J179" s="8">
        <f t="shared" si="39"/>
        <v>305</v>
      </c>
      <c r="K179" s="7"/>
      <c r="L179" s="7"/>
      <c r="M179" s="9">
        <f t="shared" si="27"/>
        <v>1701.6666666666667</v>
      </c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x14ac:dyDescent="0.25">
      <c r="A180" s="7">
        <v>176</v>
      </c>
      <c r="B180" s="13" t="s">
        <v>191</v>
      </c>
      <c r="C180" s="14" t="s">
        <v>585</v>
      </c>
      <c r="D180" s="14" t="s">
        <v>651</v>
      </c>
      <c r="E180" s="7" t="s">
        <v>667</v>
      </c>
      <c r="F180" s="14" t="s">
        <v>655</v>
      </c>
      <c r="G180" s="15">
        <v>812.64</v>
      </c>
      <c r="H180" s="20">
        <f t="shared" si="28"/>
        <v>9751.68</v>
      </c>
      <c r="I180" s="8">
        <f t="shared" ref="I180:I181" si="40">+H180/12</f>
        <v>812.64</v>
      </c>
      <c r="J180" s="8">
        <v>366</v>
      </c>
      <c r="K180" s="7"/>
      <c r="L180" s="7"/>
      <c r="M180" s="9">
        <f t="shared" si="27"/>
        <v>1178.6399999999999</v>
      </c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x14ac:dyDescent="0.25">
      <c r="A181" s="12">
        <v>177</v>
      </c>
      <c r="B181" s="13" t="s">
        <v>192</v>
      </c>
      <c r="C181" s="14" t="s">
        <v>585</v>
      </c>
      <c r="D181" s="14" t="s">
        <v>651</v>
      </c>
      <c r="E181" s="7" t="s">
        <v>667</v>
      </c>
      <c r="F181" s="14" t="s">
        <v>655</v>
      </c>
      <c r="G181" s="15">
        <v>817</v>
      </c>
      <c r="H181" s="20">
        <f t="shared" si="28"/>
        <v>9804</v>
      </c>
      <c r="I181" s="8">
        <f t="shared" si="40"/>
        <v>817</v>
      </c>
      <c r="J181" s="8">
        <v>366</v>
      </c>
      <c r="K181" s="7"/>
      <c r="L181" s="7"/>
      <c r="M181" s="9">
        <f t="shared" si="27"/>
        <v>1183</v>
      </c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x14ac:dyDescent="0.25">
      <c r="A182" s="7">
        <v>178</v>
      </c>
      <c r="B182" s="13" t="s">
        <v>193</v>
      </c>
      <c r="C182" s="14" t="s">
        <v>587</v>
      </c>
      <c r="D182" s="14" t="s">
        <v>651</v>
      </c>
      <c r="E182" s="7" t="s">
        <v>670</v>
      </c>
      <c r="F182" s="14" t="s">
        <v>657</v>
      </c>
      <c r="G182" s="15">
        <v>1676</v>
      </c>
      <c r="H182" s="20">
        <f t="shared" si="28"/>
        <v>20112</v>
      </c>
      <c r="I182" s="8">
        <f>+H182/12</f>
        <v>1676</v>
      </c>
      <c r="J182" s="8">
        <v>366</v>
      </c>
      <c r="K182" s="7"/>
      <c r="L182" s="7"/>
      <c r="M182" s="9">
        <f t="shared" si="27"/>
        <v>2042</v>
      </c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x14ac:dyDescent="0.25">
      <c r="A183" s="7">
        <v>179</v>
      </c>
      <c r="B183" s="13" t="s">
        <v>194</v>
      </c>
      <c r="C183" s="14" t="s">
        <v>610</v>
      </c>
      <c r="D183" s="14" t="s">
        <v>650</v>
      </c>
      <c r="E183" s="7" t="s">
        <v>668</v>
      </c>
      <c r="F183" s="14" t="s">
        <v>654</v>
      </c>
      <c r="G183" s="15">
        <v>500</v>
      </c>
      <c r="H183" s="20">
        <v>5400</v>
      </c>
      <c r="I183" s="8">
        <f t="shared" ref="I183:I184" si="41">+H183/12</f>
        <v>450</v>
      </c>
      <c r="J183" s="8">
        <v>366</v>
      </c>
      <c r="K183" s="7"/>
      <c r="L183" s="7"/>
      <c r="M183" s="9">
        <f t="shared" si="27"/>
        <v>816</v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x14ac:dyDescent="0.25">
      <c r="A184" s="12">
        <v>180</v>
      </c>
      <c r="B184" s="13" t="s">
        <v>195</v>
      </c>
      <c r="C184" s="14" t="s">
        <v>610</v>
      </c>
      <c r="D184" s="14" t="s">
        <v>650</v>
      </c>
      <c r="E184" s="7" t="s">
        <v>668</v>
      </c>
      <c r="F184" s="14" t="s">
        <v>654</v>
      </c>
      <c r="G184" s="15">
        <v>500</v>
      </c>
      <c r="H184" s="20">
        <v>5400</v>
      </c>
      <c r="I184" s="8">
        <f t="shared" si="41"/>
        <v>450</v>
      </c>
      <c r="J184" s="8">
        <v>366</v>
      </c>
      <c r="K184" s="7"/>
      <c r="L184" s="7"/>
      <c r="M184" s="9">
        <f t="shared" si="27"/>
        <v>816</v>
      </c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x14ac:dyDescent="0.25">
      <c r="A185" s="7">
        <v>181</v>
      </c>
      <c r="B185" s="13" t="s">
        <v>196</v>
      </c>
      <c r="C185" s="14" t="s">
        <v>588</v>
      </c>
      <c r="D185" s="14" t="s">
        <v>649</v>
      </c>
      <c r="E185" s="7" t="s">
        <v>669</v>
      </c>
      <c r="F185" s="14" t="s">
        <v>653</v>
      </c>
      <c r="G185" s="15">
        <v>1676</v>
      </c>
      <c r="H185" s="20">
        <v>16760</v>
      </c>
      <c r="I185" s="8">
        <f>+H185/12</f>
        <v>1396.6666666666667</v>
      </c>
      <c r="J185" s="8">
        <f>366/12*10</f>
        <v>305</v>
      </c>
      <c r="K185" s="7"/>
      <c r="L185" s="7"/>
      <c r="M185" s="9">
        <f t="shared" si="27"/>
        <v>1701.6666666666667</v>
      </c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x14ac:dyDescent="0.25">
      <c r="A186" s="7">
        <v>182</v>
      </c>
      <c r="B186" s="13" t="s">
        <v>197</v>
      </c>
      <c r="C186" s="14" t="s">
        <v>587</v>
      </c>
      <c r="D186" s="14" t="s">
        <v>651</v>
      </c>
      <c r="E186" s="7" t="s">
        <v>670</v>
      </c>
      <c r="F186" s="14" t="s">
        <v>657</v>
      </c>
      <c r="G186" s="15">
        <v>2630.69</v>
      </c>
      <c r="H186" s="23">
        <f t="shared" si="28"/>
        <v>31568.28</v>
      </c>
      <c r="I186" s="8">
        <f>+H186/12</f>
        <v>2630.69</v>
      </c>
      <c r="J186" s="8">
        <v>366</v>
      </c>
      <c r="K186" s="7"/>
      <c r="L186" s="7"/>
      <c r="M186" s="9">
        <f t="shared" si="27"/>
        <v>2996.69</v>
      </c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x14ac:dyDescent="0.25">
      <c r="A187" s="12">
        <v>183</v>
      </c>
      <c r="B187" s="13" t="s">
        <v>198</v>
      </c>
      <c r="C187" s="14" t="s">
        <v>603</v>
      </c>
      <c r="D187" s="14" t="s">
        <v>650</v>
      </c>
      <c r="E187" s="7" t="s">
        <v>668</v>
      </c>
      <c r="F187" s="14" t="s">
        <v>654</v>
      </c>
      <c r="G187" s="15">
        <v>500</v>
      </c>
      <c r="H187" s="20">
        <v>5400</v>
      </c>
      <c r="I187" s="8">
        <f t="shared" ref="I187:I188" si="42">+H187/12</f>
        <v>450</v>
      </c>
      <c r="J187" s="8">
        <v>366</v>
      </c>
      <c r="K187" s="7"/>
      <c r="L187" s="7"/>
      <c r="M187" s="9">
        <f t="shared" si="27"/>
        <v>816</v>
      </c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x14ac:dyDescent="0.25">
      <c r="A188" s="7">
        <v>184</v>
      </c>
      <c r="B188" s="13" t="s">
        <v>199</v>
      </c>
      <c r="C188" s="14" t="s">
        <v>610</v>
      </c>
      <c r="D188" s="14" t="s">
        <v>650</v>
      </c>
      <c r="E188" s="7" t="s">
        <v>668</v>
      </c>
      <c r="F188" s="14" t="s">
        <v>654</v>
      </c>
      <c r="G188" s="15">
        <v>500</v>
      </c>
      <c r="H188" s="20">
        <v>5400</v>
      </c>
      <c r="I188" s="8">
        <f t="shared" si="42"/>
        <v>450</v>
      </c>
      <c r="J188" s="8">
        <v>366</v>
      </c>
      <c r="K188" s="7"/>
      <c r="L188" s="7"/>
      <c r="M188" s="9">
        <f t="shared" si="27"/>
        <v>816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x14ac:dyDescent="0.25">
      <c r="A189" s="7">
        <v>185</v>
      </c>
      <c r="B189" s="13" t="s">
        <v>200</v>
      </c>
      <c r="C189" s="14" t="s">
        <v>590</v>
      </c>
      <c r="D189" s="14" t="s">
        <v>651</v>
      </c>
      <c r="E189" s="7" t="s">
        <v>667</v>
      </c>
      <c r="F189" s="14" t="s">
        <v>659</v>
      </c>
      <c r="G189" s="15">
        <v>817</v>
      </c>
      <c r="H189" s="20">
        <v>9300</v>
      </c>
      <c r="I189" s="8">
        <f t="shared" ref="I189:I194" si="43">+H189/12</f>
        <v>775</v>
      </c>
      <c r="J189" s="8">
        <v>366</v>
      </c>
      <c r="K189" s="7"/>
      <c r="L189" s="7"/>
      <c r="M189" s="9">
        <f t="shared" si="27"/>
        <v>1141</v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x14ac:dyDescent="0.25">
      <c r="A190" s="12">
        <v>186</v>
      </c>
      <c r="B190" s="13" t="s">
        <v>201</v>
      </c>
      <c r="C190" s="14" t="s">
        <v>586</v>
      </c>
      <c r="D190" s="14" t="s">
        <v>651</v>
      </c>
      <c r="E190" s="7" t="s">
        <v>670</v>
      </c>
      <c r="F190" s="14" t="s">
        <v>656</v>
      </c>
      <c r="G190" s="15">
        <v>1676</v>
      </c>
      <c r="H190" s="20">
        <v>18436</v>
      </c>
      <c r="I190" s="8">
        <f t="shared" si="43"/>
        <v>1536.3333333333333</v>
      </c>
      <c r="J190" s="8">
        <f>366/12*11</f>
        <v>335.5</v>
      </c>
      <c r="K190" s="7"/>
      <c r="L190" s="7"/>
      <c r="M190" s="9">
        <f t="shared" si="27"/>
        <v>1871.8333333333333</v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x14ac:dyDescent="0.25">
      <c r="A191" s="7">
        <v>187</v>
      </c>
      <c r="B191" s="13" t="s">
        <v>202</v>
      </c>
      <c r="C191" s="14" t="s">
        <v>582</v>
      </c>
      <c r="D191" s="14" t="s">
        <v>649</v>
      </c>
      <c r="E191" s="7" t="s">
        <v>669</v>
      </c>
      <c r="F191" s="14" t="s">
        <v>653</v>
      </c>
      <c r="G191" s="15">
        <v>606</v>
      </c>
      <c r="H191" s="20">
        <f>G191*2</f>
        <v>1212</v>
      </c>
      <c r="I191" s="8">
        <f t="shared" si="43"/>
        <v>101</v>
      </c>
      <c r="J191" s="8">
        <v>61</v>
      </c>
      <c r="K191" s="7"/>
      <c r="L191" s="7"/>
      <c r="M191" s="9">
        <f t="shared" si="27"/>
        <v>162</v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x14ac:dyDescent="0.25">
      <c r="A192" s="7">
        <v>188</v>
      </c>
      <c r="B192" s="13" t="s">
        <v>203</v>
      </c>
      <c r="C192" s="14" t="s">
        <v>588</v>
      </c>
      <c r="D192" s="14" t="s">
        <v>649</v>
      </c>
      <c r="E192" s="7" t="s">
        <v>669</v>
      </c>
      <c r="F192" s="14" t="s">
        <v>653</v>
      </c>
      <c r="G192" s="15">
        <v>1676</v>
      </c>
      <c r="H192" s="20">
        <v>8380</v>
      </c>
      <c r="I192" s="8">
        <f t="shared" si="43"/>
        <v>698.33333333333337</v>
      </c>
      <c r="J192" s="8">
        <f>366/12*5</f>
        <v>152.5</v>
      </c>
      <c r="K192" s="7"/>
      <c r="L192" s="7"/>
      <c r="M192" s="9">
        <f t="shared" si="27"/>
        <v>850.83333333333337</v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x14ac:dyDescent="0.25">
      <c r="A193" s="12">
        <v>189</v>
      </c>
      <c r="B193" s="13" t="s">
        <v>204</v>
      </c>
      <c r="C193" s="14" t="s">
        <v>603</v>
      </c>
      <c r="D193" s="14" t="s">
        <v>650</v>
      </c>
      <c r="E193" s="7" t="s">
        <v>668</v>
      </c>
      <c r="F193" s="14" t="s">
        <v>654</v>
      </c>
      <c r="G193" s="15">
        <v>500</v>
      </c>
      <c r="H193" s="20">
        <v>5400</v>
      </c>
      <c r="I193" s="8">
        <f t="shared" si="43"/>
        <v>450</v>
      </c>
      <c r="J193" s="8">
        <v>366</v>
      </c>
      <c r="K193" s="7"/>
      <c r="L193" s="7"/>
      <c r="M193" s="9">
        <f t="shared" si="27"/>
        <v>816</v>
      </c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x14ac:dyDescent="0.25">
      <c r="A194" s="7">
        <v>190</v>
      </c>
      <c r="B194" s="13" t="s">
        <v>205</v>
      </c>
      <c r="C194" s="14" t="s">
        <v>595</v>
      </c>
      <c r="D194" s="14" t="s">
        <v>651</v>
      </c>
      <c r="E194" s="7" t="s">
        <v>667</v>
      </c>
      <c r="F194" s="14" t="s">
        <v>658</v>
      </c>
      <c r="G194" s="15">
        <v>1412</v>
      </c>
      <c r="H194" s="20">
        <v>21865</v>
      </c>
      <c r="I194" s="8">
        <f t="shared" si="43"/>
        <v>1822.0833333333333</v>
      </c>
      <c r="J194" s="8">
        <v>366</v>
      </c>
      <c r="K194" s="7"/>
      <c r="L194" s="7"/>
      <c r="M194" s="9">
        <f t="shared" si="27"/>
        <v>2188.083333333333</v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x14ac:dyDescent="0.25">
      <c r="A195" s="7">
        <v>191</v>
      </c>
      <c r="B195" s="13" t="s">
        <v>206</v>
      </c>
      <c r="C195" s="14" t="s">
        <v>599</v>
      </c>
      <c r="D195" s="14" t="s">
        <v>650</v>
      </c>
      <c r="E195" s="7" t="s">
        <v>668</v>
      </c>
      <c r="F195" s="14" t="s">
        <v>654</v>
      </c>
      <c r="G195" s="15">
        <v>500</v>
      </c>
      <c r="H195" s="20">
        <v>5400</v>
      </c>
      <c r="I195" s="8">
        <f t="shared" ref="I195:I197" si="44">+H195/12</f>
        <v>450</v>
      </c>
      <c r="J195" s="8">
        <v>366</v>
      </c>
      <c r="K195" s="8">
        <v>105.72</v>
      </c>
      <c r="L195" s="7"/>
      <c r="M195" s="9">
        <f t="shared" si="27"/>
        <v>921.72</v>
      </c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x14ac:dyDescent="0.25">
      <c r="A196" s="12">
        <v>192</v>
      </c>
      <c r="B196" s="13" t="s">
        <v>207</v>
      </c>
      <c r="C196" s="14" t="s">
        <v>599</v>
      </c>
      <c r="D196" s="14" t="s">
        <v>650</v>
      </c>
      <c r="E196" s="7" t="s">
        <v>668</v>
      </c>
      <c r="F196" s="14" t="s">
        <v>654</v>
      </c>
      <c r="G196" s="15">
        <v>500</v>
      </c>
      <c r="H196" s="20">
        <v>5400</v>
      </c>
      <c r="I196" s="8">
        <f t="shared" si="44"/>
        <v>450</v>
      </c>
      <c r="J196" s="8">
        <v>366</v>
      </c>
      <c r="K196" s="8">
        <v>265.45</v>
      </c>
      <c r="L196" s="7"/>
      <c r="M196" s="9">
        <f t="shared" si="27"/>
        <v>1081.45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x14ac:dyDescent="0.25">
      <c r="A197" s="7">
        <v>193</v>
      </c>
      <c r="B197" s="13" t="s">
        <v>208</v>
      </c>
      <c r="C197" s="14" t="s">
        <v>599</v>
      </c>
      <c r="D197" s="14" t="s">
        <v>650</v>
      </c>
      <c r="E197" s="7" t="s">
        <v>668</v>
      </c>
      <c r="F197" s="14" t="s">
        <v>654</v>
      </c>
      <c r="G197" s="15">
        <v>500</v>
      </c>
      <c r="H197" s="20">
        <v>5400</v>
      </c>
      <c r="I197" s="8">
        <f t="shared" si="44"/>
        <v>450</v>
      </c>
      <c r="J197" s="8">
        <v>366</v>
      </c>
      <c r="K197" s="8">
        <v>1445.75</v>
      </c>
      <c r="L197" s="7"/>
      <c r="M197" s="9">
        <f t="shared" si="27"/>
        <v>2261.75</v>
      </c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x14ac:dyDescent="0.25">
      <c r="A198" s="7">
        <v>194</v>
      </c>
      <c r="B198" s="13" t="s">
        <v>209</v>
      </c>
      <c r="C198" s="14" t="s">
        <v>585</v>
      </c>
      <c r="D198" s="14" t="s">
        <v>651</v>
      </c>
      <c r="E198" s="7" t="s">
        <v>667</v>
      </c>
      <c r="F198" s="14" t="s">
        <v>655</v>
      </c>
      <c r="G198" s="15">
        <v>778.99</v>
      </c>
      <c r="H198" s="20">
        <f t="shared" si="28"/>
        <v>9347.880000000001</v>
      </c>
      <c r="I198" s="8">
        <f>+H198/12</f>
        <v>778.99000000000012</v>
      </c>
      <c r="J198" s="8">
        <v>366</v>
      </c>
      <c r="K198" s="7"/>
      <c r="L198" s="7"/>
      <c r="M198" s="9">
        <f t="shared" ref="M198:M261" si="45">SUM(I198:L198)</f>
        <v>1144.9900000000002</v>
      </c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x14ac:dyDescent="0.25">
      <c r="A199" s="12">
        <v>195</v>
      </c>
      <c r="B199" s="13" t="s">
        <v>210</v>
      </c>
      <c r="C199" s="14" t="s">
        <v>582</v>
      </c>
      <c r="D199" s="14" t="s">
        <v>649</v>
      </c>
      <c r="E199" s="7" t="s">
        <v>669</v>
      </c>
      <c r="F199" s="14" t="s">
        <v>653</v>
      </c>
      <c r="G199" s="15">
        <v>838</v>
      </c>
      <c r="H199" s="20">
        <v>8380</v>
      </c>
      <c r="I199" s="8">
        <f>+H199/12</f>
        <v>698.33333333333337</v>
      </c>
      <c r="J199" s="8">
        <f>366/12*10</f>
        <v>305</v>
      </c>
      <c r="K199" s="7"/>
      <c r="L199" s="7"/>
      <c r="M199" s="9">
        <f t="shared" si="45"/>
        <v>1003.3333333333334</v>
      </c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x14ac:dyDescent="0.25">
      <c r="A200" s="7">
        <v>196</v>
      </c>
      <c r="B200" s="13" t="s">
        <v>211</v>
      </c>
      <c r="C200" s="14" t="s">
        <v>588</v>
      </c>
      <c r="D200" s="14" t="s">
        <v>649</v>
      </c>
      <c r="E200" s="7" t="s">
        <v>669</v>
      </c>
      <c r="F200" s="14" t="s">
        <v>653</v>
      </c>
      <c r="G200" s="15">
        <v>1676</v>
      </c>
      <c r="H200" s="20">
        <v>3352</v>
      </c>
      <c r="I200" s="8">
        <f>+H200/12</f>
        <v>279.33333333333331</v>
      </c>
      <c r="J200" s="8">
        <f>366/12*2</f>
        <v>61</v>
      </c>
      <c r="K200" s="7"/>
      <c r="L200" s="7"/>
      <c r="M200" s="9">
        <f t="shared" si="45"/>
        <v>340.33333333333331</v>
      </c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x14ac:dyDescent="0.25">
      <c r="A201" s="7">
        <v>197</v>
      </c>
      <c r="B201" s="13" t="s">
        <v>212</v>
      </c>
      <c r="C201" s="14" t="s">
        <v>593</v>
      </c>
      <c r="D201" s="14" t="s">
        <v>650</v>
      </c>
      <c r="E201" s="7" t="s">
        <v>668</v>
      </c>
      <c r="F201" s="14" t="s">
        <v>654</v>
      </c>
      <c r="G201" s="15">
        <v>500</v>
      </c>
      <c r="H201" s="20">
        <v>5400</v>
      </c>
      <c r="I201" s="8">
        <f>+H201/12</f>
        <v>450</v>
      </c>
      <c r="J201" s="8">
        <v>366</v>
      </c>
      <c r="K201" s="7"/>
      <c r="L201" s="7"/>
      <c r="M201" s="9">
        <f t="shared" si="45"/>
        <v>816</v>
      </c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x14ac:dyDescent="0.25">
      <c r="A202" s="12">
        <v>198</v>
      </c>
      <c r="B202" s="13" t="s">
        <v>213</v>
      </c>
      <c r="C202" s="14" t="s">
        <v>587</v>
      </c>
      <c r="D202" s="14" t="s">
        <v>651</v>
      </c>
      <c r="E202" s="7" t="s">
        <v>670</v>
      </c>
      <c r="F202" s="14" t="s">
        <v>657</v>
      </c>
      <c r="G202" s="15">
        <v>3223.29</v>
      </c>
      <c r="H202" s="20">
        <f t="shared" ref="H202:H259" si="46">G202*12</f>
        <v>38679.479999999996</v>
      </c>
      <c r="I202" s="8">
        <f>+H202/12</f>
        <v>3223.2899999999995</v>
      </c>
      <c r="J202" s="8">
        <v>366</v>
      </c>
      <c r="K202" s="7"/>
      <c r="L202" s="7"/>
      <c r="M202" s="9">
        <f t="shared" si="45"/>
        <v>3589.2899999999995</v>
      </c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x14ac:dyDescent="0.25">
      <c r="A203" s="7">
        <v>199</v>
      </c>
      <c r="B203" s="13" t="s">
        <v>214</v>
      </c>
      <c r="C203" s="14" t="s">
        <v>588</v>
      </c>
      <c r="D203" s="14" t="s">
        <v>649</v>
      </c>
      <c r="E203" s="7" t="s">
        <v>669</v>
      </c>
      <c r="F203" s="14" t="s">
        <v>653</v>
      </c>
      <c r="G203" s="15">
        <v>1676</v>
      </c>
      <c r="H203" s="20">
        <v>15922</v>
      </c>
      <c r="I203" s="8">
        <f t="shared" ref="I203:I204" si="47">+H203/12</f>
        <v>1326.8333333333333</v>
      </c>
      <c r="J203" s="8">
        <f>366/12*10</f>
        <v>305</v>
      </c>
      <c r="K203" s="7"/>
      <c r="L203" s="7"/>
      <c r="M203" s="9">
        <f t="shared" si="45"/>
        <v>1631.8333333333333</v>
      </c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x14ac:dyDescent="0.25">
      <c r="A204" s="7">
        <v>200</v>
      </c>
      <c r="B204" s="13" t="s">
        <v>215</v>
      </c>
      <c r="C204" s="14" t="s">
        <v>588</v>
      </c>
      <c r="D204" s="14" t="s">
        <v>649</v>
      </c>
      <c r="E204" s="7" t="s">
        <v>669</v>
      </c>
      <c r="F204" s="14" t="s">
        <v>653</v>
      </c>
      <c r="G204" s="15">
        <v>1676</v>
      </c>
      <c r="H204" s="20">
        <v>16760</v>
      </c>
      <c r="I204" s="8">
        <f t="shared" si="47"/>
        <v>1396.6666666666667</v>
      </c>
      <c r="J204" s="8">
        <f>366/12*10</f>
        <v>305</v>
      </c>
      <c r="K204" s="7"/>
      <c r="L204" s="7"/>
      <c r="M204" s="9">
        <f t="shared" si="45"/>
        <v>1701.6666666666667</v>
      </c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x14ac:dyDescent="0.25">
      <c r="A205" s="12">
        <v>201</v>
      </c>
      <c r="B205" s="13" t="s">
        <v>216</v>
      </c>
      <c r="C205" s="14" t="s">
        <v>585</v>
      </c>
      <c r="D205" s="14" t="s">
        <v>651</v>
      </c>
      <c r="E205" s="7" t="s">
        <v>667</v>
      </c>
      <c r="F205" s="14" t="s">
        <v>655</v>
      </c>
      <c r="G205" s="15">
        <v>756</v>
      </c>
      <c r="H205" s="20">
        <f t="shared" si="46"/>
        <v>9072</v>
      </c>
      <c r="I205" s="8">
        <f t="shared" ref="I205:I209" si="48">+H205/12</f>
        <v>756</v>
      </c>
      <c r="J205" s="8">
        <v>366</v>
      </c>
      <c r="K205" s="7"/>
      <c r="L205" s="7"/>
      <c r="M205" s="9">
        <f t="shared" si="45"/>
        <v>1122</v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x14ac:dyDescent="0.25">
      <c r="A206" s="7">
        <v>202</v>
      </c>
      <c r="B206" s="13" t="s">
        <v>217</v>
      </c>
      <c r="C206" s="14" t="s">
        <v>590</v>
      </c>
      <c r="D206" s="14" t="s">
        <v>651</v>
      </c>
      <c r="E206" s="7" t="s">
        <v>667</v>
      </c>
      <c r="F206" s="14" t="s">
        <v>659</v>
      </c>
      <c r="G206" s="15">
        <v>817</v>
      </c>
      <c r="H206" s="20">
        <v>9552</v>
      </c>
      <c r="I206" s="8">
        <f t="shared" si="48"/>
        <v>796</v>
      </c>
      <c r="J206" s="8">
        <v>366</v>
      </c>
      <c r="K206" s="7"/>
      <c r="L206" s="7"/>
      <c r="M206" s="9">
        <f t="shared" si="45"/>
        <v>1162</v>
      </c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x14ac:dyDescent="0.25">
      <c r="A207" s="7">
        <v>203</v>
      </c>
      <c r="B207" s="13" t="s">
        <v>218</v>
      </c>
      <c r="C207" s="14" t="s">
        <v>593</v>
      </c>
      <c r="D207" s="14" t="s">
        <v>650</v>
      </c>
      <c r="E207" s="7" t="s">
        <v>668</v>
      </c>
      <c r="F207" s="14" t="s">
        <v>654</v>
      </c>
      <c r="G207" s="15">
        <v>500</v>
      </c>
      <c r="H207" s="20">
        <v>5400</v>
      </c>
      <c r="I207" s="8">
        <f t="shared" si="48"/>
        <v>450</v>
      </c>
      <c r="J207" s="8">
        <v>366</v>
      </c>
      <c r="K207" s="7"/>
      <c r="L207" s="7"/>
      <c r="M207" s="9">
        <f t="shared" si="45"/>
        <v>816</v>
      </c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x14ac:dyDescent="0.25">
      <c r="A208" s="12">
        <v>204</v>
      </c>
      <c r="B208" s="13" t="s">
        <v>219</v>
      </c>
      <c r="C208" s="14" t="s">
        <v>603</v>
      </c>
      <c r="D208" s="14" t="s">
        <v>650</v>
      </c>
      <c r="E208" s="7" t="s">
        <v>668</v>
      </c>
      <c r="F208" s="14" t="s">
        <v>654</v>
      </c>
      <c r="G208" s="15">
        <v>500</v>
      </c>
      <c r="H208" s="20">
        <v>5400</v>
      </c>
      <c r="I208" s="8">
        <f t="shared" si="48"/>
        <v>450</v>
      </c>
      <c r="J208" s="8">
        <v>366</v>
      </c>
      <c r="K208" s="7"/>
      <c r="L208" s="7"/>
      <c r="M208" s="9">
        <f t="shared" si="45"/>
        <v>816</v>
      </c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x14ac:dyDescent="0.25">
      <c r="A209" s="7">
        <v>205</v>
      </c>
      <c r="B209" s="13" t="s">
        <v>220</v>
      </c>
      <c r="C209" s="14" t="s">
        <v>599</v>
      </c>
      <c r="D209" s="14" t="s">
        <v>650</v>
      </c>
      <c r="E209" s="7" t="s">
        <v>668</v>
      </c>
      <c r="F209" s="14" t="s">
        <v>654</v>
      </c>
      <c r="G209" s="15">
        <v>500</v>
      </c>
      <c r="H209" s="20">
        <v>5400</v>
      </c>
      <c r="I209" s="8">
        <f t="shared" si="48"/>
        <v>450</v>
      </c>
      <c r="J209" s="8">
        <v>366</v>
      </c>
      <c r="K209" s="8">
        <v>1093.32</v>
      </c>
      <c r="L209" s="7"/>
      <c r="M209" s="9">
        <f t="shared" si="45"/>
        <v>1909.32</v>
      </c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x14ac:dyDescent="0.25">
      <c r="A210" s="7">
        <v>206</v>
      </c>
      <c r="B210" s="13" t="s">
        <v>221</v>
      </c>
      <c r="C210" s="14" t="s">
        <v>585</v>
      </c>
      <c r="D210" s="14" t="s">
        <v>649</v>
      </c>
      <c r="E210" s="7" t="s">
        <v>667</v>
      </c>
      <c r="F210" s="14" t="s">
        <v>655</v>
      </c>
      <c r="G210" s="15">
        <v>622</v>
      </c>
      <c r="H210" s="20">
        <f>G210*3</f>
        <v>1866</v>
      </c>
      <c r="I210" s="8">
        <f t="shared" ref="I210:I219" si="49">+H210/12</f>
        <v>155.5</v>
      </c>
      <c r="J210" s="8">
        <v>91.5</v>
      </c>
      <c r="K210" s="7"/>
      <c r="L210" s="7"/>
      <c r="M210" s="9">
        <f t="shared" si="45"/>
        <v>247</v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x14ac:dyDescent="0.25">
      <c r="A211" s="12">
        <v>207</v>
      </c>
      <c r="B211" s="13" t="s">
        <v>222</v>
      </c>
      <c r="C211" s="14" t="s">
        <v>585</v>
      </c>
      <c r="D211" s="14" t="s">
        <v>651</v>
      </c>
      <c r="E211" s="7" t="s">
        <v>667</v>
      </c>
      <c r="F211" s="14" t="s">
        <v>655</v>
      </c>
      <c r="G211" s="15">
        <v>818.11</v>
      </c>
      <c r="H211" s="20">
        <f t="shared" si="46"/>
        <v>9817.32</v>
      </c>
      <c r="I211" s="8">
        <f t="shared" si="49"/>
        <v>818.11</v>
      </c>
      <c r="J211" s="8">
        <v>366</v>
      </c>
      <c r="K211" s="7"/>
      <c r="L211" s="7"/>
      <c r="M211" s="9">
        <f t="shared" si="45"/>
        <v>1184.1100000000001</v>
      </c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x14ac:dyDescent="0.25">
      <c r="A212" s="7">
        <v>208</v>
      </c>
      <c r="B212" s="13" t="s">
        <v>223</v>
      </c>
      <c r="C212" s="14" t="s">
        <v>588</v>
      </c>
      <c r="D212" s="14" t="s">
        <v>649</v>
      </c>
      <c r="E212" s="7" t="s">
        <v>669</v>
      </c>
      <c r="F212" s="14" t="s">
        <v>653</v>
      </c>
      <c r="G212" s="15">
        <v>1676</v>
      </c>
      <c r="H212" s="20">
        <v>16760</v>
      </c>
      <c r="I212" s="8">
        <f t="shared" si="49"/>
        <v>1396.6666666666667</v>
      </c>
      <c r="J212" s="8">
        <f>366/12*10</f>
        <v>305</v>
      </c>
      <c r="K212" s="7"/>
      <c r="L212" s="7"/>
      <c r="M212" s="9">
        <f t="shared" si="45"/>
        <v>1701.6666666666667</v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x14ac:dyDescent="0.25">
      <c r="A213" s="7">
        <v>209</v>
      </c>
      <c r="B213" s="13" t="s">
        <v>224</v>
      </c>
      <c r="C213" s="14" t="s">
        <v>599</v>
      </c>
      <c r="D213" s="14" t="s">
        <v>650</v>
      </c>
      <c r="E213" s="7" t="s">
        <v>668</v>
      </c>
      <c r="F213" s="14" t="s">
        <v>654</v>
      </c>
      <c r="G213" s="15">
        <v>500</v>
      </c>
      <c r="H213" s="20">
        <v>5400</v>
      </c>
      <c r="I213" s="8">
        <f t="shared" si="49"/>
        <v>450</v>
      </c>
      <c r="J213" s="8">
        <v>366</v>
      </c>
      <c r="K213" s="8">
        <v>373.36</v>
      </c>
      <c r="L213" s="7"/>
      <c r="M213" s="9">
        <f t="shared" si="45"/>
        <v>1189.3600000000001</v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x14ac:dyDescent="0.25">
      <c r="A214" s="12">
        <v>210</v>
      </c>
      <c r="B214" s="13" t="s">
        <v>225</v>
      </c>
      <c r="C214" s="14" t="s">
        <v>585</v>
      </c>
      <c r="D214" s="14" t="s">
        <v>651</v>
      </c>
      <c r="E214" s="7" t="s">
        <v>667</v>
      </c>
      <c r="F214" s="14" t="s">
        <v>655</v>
      </c>
      <c r="G214" s="15">
        <v>787.2</v>
      </c>
      <c r="H214" s="20">
        <f t="shared" si="46"/>
        <v>9446.4000000000015</v>
      </c>
      <c r="I214" s="8">
        <f t="shared" si="49"/>
        <v>787.20000000000016</v>
      </c>
      <c r="J214" s="8">
        <v>366</v>
      </c>
      <c r="K214" s="7"/>
      <c r="L214" s="7"/>
      <c r="M214" s="9">
        <f t="shared" si="45"/>
        <v>1153.2000000000003</v>
      </c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x14ac:dyDescent="0.25">
      <c r="A215" s="7">
        <v>211</v>
      </c>
      <c r="B215" s="13" t="s">
        <v>226</v>
      </c>
      <c r="C215" s="14" t="s">
        <v>593</v>
      </c>
      <c r="D215" s="14" t="s">
        <v>650</v>
      </c>
      <c r="E215" s="7" t="s">
        <v>668</v>
      </c>
      <c r="F215" s="14" t="s">
        <v>654</v>
      </c>
      <c r="G215" s="15">
        <v>500</v>
      </c>
      <c r="H215" s="20">
        <v>5400</v>
      </c>
      <c r="I215" s="8">
        <f t="shared" si="49"/>
        <v>450</v>
      </c>
      <c r="J215" s="8">
        <v>366</v>
      </c>
      <c r="K215" s="7"/>
      <c r="L215" s="7"/>
      <c r="M215" s="9">
        <f t="shared" si="45"/>
        <v>816</v>
      </c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x14ac:dyDescent="0.25">
      <c r="A216" s="7">
        <v>212</v>
      </c>
      <c r="B216" s="13" t="s">
        <v>227</v>
      </c>
      <c r="C216" s="14" t="s">
        <v>588</v>
      </c>
      <c r="D216" s="14" t="s">
        <v>649</v>
      </c>
      <c r="E216" s="7" t="s">
        <v>669</v>
      </c>
      <c r="F216" s="14" t="s">
        <v>653</v>
      </c>
      <c r="G216" s="15">
        <v>1676</v>
      </c>
      <c r="H216" s="20">
        <v>16760</v>
      </c>
      <c r="I216" s="8">
        <f t="shared" si="49"/>
        <v>1396.6666666666667</v>
      </c>
      <c r="J216" s="8">
        <f>366/12*10</f>
        <v>305</v>
      </c>
      <c r="K216" s="7"/>
      <c r="L216" s="7"/>
      <c r="M216" s="9">
        <f t="shared" si="45"/>
        <v>1701.6666666666667</v>
      </c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x14ac:dyDescent="0.25">
      <c r="A217" s="12">
        <v>213</v>
      </c>
      <c r="B217" s="13" t="s">
        <v>228</v>
      </c>
      <c r="C217" s="14" t="s">
        <v>589</v>
      </c>
      <c r="D217" s="14" t="s">
        <v>651</v>
      </c>
      <c r="E217" s="7" t="s">
        <v>667</v>
      </c>
      <c r="F217" s="14" t="s">
        <v>658</v>
      </c>
      <c r="G217" s="15">
        <v>1086</v>
      </c>
      <c r="H217" s="20">
        <v>11239.2</v>
      </c>
      <c r="I217" s="8">
        <f t="shared" si="49"/>
        <v>936.6</v>
      </c>
      <c r="J217" s="8">
        <v>366</v>
      </c>
      <c r="K217" s="7"/>
      <c r="L217" s="7"/>
      <c r="M217" s="9">
        <f t="shared" si="45"/>
        <v>1302.5999999999999</v>
      </c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x14ac:dyDescent="0.25">
      <c r="A218" s="7">
        <v>214</v>
      </c>
      <c r="B218" s="13" t="s">
        <v>229</v>
      </c>
      <c r="C218" s="14" t="s">
        <v>588</v>
      </c>
      <c r="D218" s="14" t="s">
        <v>649</v>
      </c>
      <c r="E218" s="7" t="s">
        <v>669</v>
      </c>
      <c r="F218" s="14" t="s">
        <v>653</v>
      </c>
      <c r="G218" s="15">
        <v>1676</v>
      </c>
      <c r="H218" s="20">
        <v>20112</v>
      </c>
      <c r="I218" s="8">
        <f t="shared" si="49"/>
        <v>1676</v>
      </c>
      <c r="J218" s="8">
        <v>366</v>
      </c>
      <c r="K218" s="7"/>
      <c r="L218" s="7"/>
      <c r="M218" s="9">
        <f t="shared" si="45"/>
        <v>2042</v>
      </c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x14ac:dyDescent="0.25">
      <c r="A219" s="7">
        <v>215</v>
      </c>
      <c r="B219" s="13" t="s">
        <v>230</v>
      </c>
      <c r="C219" s="14" t="s">
        <v>599</v>
      </c>
      <c r="D219" s="14" t="s">
        <v>650</v>
      </c>
      <c r="E219" s="7" t="s">
        <v>668</v>
      </c>
      <c r="F219" s="14" t="s">
        <v>654</v>
      </c>
      <c r="G219" s="15">
        <v>500</v>
      </c>
      <c r="H219" s="20">
        <v>5400</v>
      </c>
      <c r="I219" s="8">
        <f t="shared" si="49"/>
        <v>450</v>
      </c>
      <c r="J219" s="8">
        <v>366</v>
      </c>
      <c r="K219" s="8">
        <v>275.57</v>
      </c>
      <c r="L219" s="7"/>
      <c r="M219" s="9">
        <f t="shared" si="45"/>
        <v>1091.57</v>
      </c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x14ac:dyDescent="0.25">
      <c r="A220" s="12">
        <v>216</v>
      </c>
      <c r="B220" s="13" t="s">
        <v>231</v>
      </c>
      <c r="C220" s="14" t="s">
        <v>587</v>
      </c>
      <c r="D220" s="14" t="s">
        <v>651</v>
      </c>
      <c r="E220" s="7" t="s">
        <v>670</v>
      </c>
      <c r="F220" s="14" t="s">
        <v>657</v>
      </c>
      <c r="G220" s="15">
        <v>2967</v>
      </c>
      <c r="H220" s="20">
        <f t="shared" si="46"/>
        <v>35604</v>
      </c>
      <c r="I220" s="8">
        <f t="shared" ref="I220:I221" si="50">+H220/12</f>
        <v>2967</v>
      </c>
      <c r="J220" s="8">
        <v>366</v>
      </c>
      <c r="K220" s="7"/>
      <c r="L220" s="7"/>
      <c r="M220" s="9">
        <f t="shared" si="45"/>
        <v>3333</v>
      </c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x14ac:dyDescent="0.25">
      <c r="A221" s="7">
        <v>217</v>
      </c>
      <c r="B221" s="13" t="s">
        <v>232</v>
      </c>
      <c r="C221" s="14" t="s">
        <v>587</v>
      </c>
      <c r="D221" s="14" t="s">
        <v>651</v>
      </c>
      <c r="E221" s="7" t="s">
        <v>670</v>
      </c>
      <c r="F221" s="14" t="s">
        <v>657</v>
      </c>
      <c r="G221" s="15">
        <v>2967</v>
      </c>
      <c r="H221" s="20">
        <v>34296</v>
      </c>
      <c r="I221" s="8">
        <f t="shared" si="50"/>
        <v>2858</v>
      </c>
      <c r="J221" s="8">
        <v>366</v>
      </c>
      <c r="K221" s="7"/>
      <c r="L221" s="7"/>
      <c r="M221" s="9">
        <f t="shared" si="45"/>
        <v>3224</v>
      </c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x14ac:dyDescent="0.25">
      <c r="A222" s="7">
        <v>218</v>
      </c>
      <c r="B222" s="13" t="s">
        <v>233</v>
      </c>
      <c r="C222" s="14" t="s">
        <v>595</v>
      </c>
      <c r="D222" s="14" t="s">
        <v>651</v>
      </c>
      <c r="E222" s="7" t="s">
        <v>667</v>
      </c>
      <c r="F222" s="14" t="s">
        <v>658</v>
      </c>
      <c r="G222" s="15">
        <v>1412</v>
      </c>
      <c r="H222" s="20">
        <v>21865</v>
      </c>
      <c r="I222" s="8">
        <f t="shared" ref="I222:I232" si="51">+H222/12</f>
        <v>1822.0833333333333</v>
      </c>
      <c r="J222" s="8">
        <v>366</v>
      </c>
      <c r="K222" s="7"/>
      <c r="L222" s="7"/>
      <c r="M222" s="9">
        <f t="shared" si="45"/>
        <v>2188.083333333333</v>
      </c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x14ac:dyDescent="0.25">
      <c r="A223" s="12">
        <v>219</v>
      </c>
      <c r="B223" s="13" t="s">
        <v>234</v>
      </c>
      <c r="C223" s="14" t="s">
        <v>588</v>
      </c>
      <c r="D223" s="14" t="s">
        <v>649</v>
      </c>
      <c r="E223" s="7" t="s">
        <v>669</v>
      </c>
      <c r="F223" s="14" t="s">
        <v>653</v>
      </c>
      <c r="G223" s="15">
        <v>1212</v>
      </c>
      <c r="H223" s="20">
        <v>12120</v>
      </c>
      <c r="I223" s="8">
        <f t="shared" si="51"/>
        <v>1010</v>
      </c>
      <c r="J223" s="8">
        <f>366/12*10</f>
        <v>305</v>
      </c>
      <c r="K223" s="7"/>
      <c r="L223" s="7"/>
      <c r="M223" s="9">
        <f t="shared" si="45"/>
        <v>1315</v>
      </c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x14ac:dyDescent="0.25">
      <c r="A224" s="7">
        <v>220</v>
      </c>
      <c r="B224" s="13" t="s">
        <v>235</v>
      </c>
      <c r="C224" s="14" t="s">
        <v>627</v>
      </c>
      <c r="D224" s="14" t="s">
        <v>652</v>
      </c>
      <c r="E224" s="7" t="s">
        <v>670</v>
      </c>
      <c r="F224" s="14" t="s">
        <v>660</v>
      </c>
      <c r="G224" s="15">
        <v>5000</v>
      </c>
      <c r="H224" s="20">
        <v>46175.6</v>
      </c>
      <c r="I224" s="8">
        <f t="shared" si="51"/>
        <v>3847.9666666666667</v>
      </c>
      <c r="J224" s="8">
        <v>366</v>
      </c>
      <c r="K224" s="7"/>
      <c r="L224" s="7"/>
      <c r="M224" s="9">
        <f t="shared" si="45"/>
        <v>4213.9666666666672</v>
      </c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x14ac:dyDescent="0.25">
      <c r="A225" s="7">
        <v>221</v>
      </c>
      <c r="B225" s="13" t="s">
        <v>236</v>
      </c>
      <c r="C225" s="14" t="s">
        <v>582</v>
      </c>
      <c r="D225" s="14" t="s">
        <v>649</v>
      </c>
      <c r="E225" s="7" t="s">
        <v>669</v>
      </c>
      <c r="F225" s="14" t="s">
        <v>653</v>
      </c>
      <c r="G225" s="15">
        <v>606</v>
      </c>
      <c r="H225" s="20">
        <f>G225*2</f>
        <v>1212</v>
      </c>
      <c r="I225" s="8">
        <f t="shared" si="51"/>
        <v>101</v>
      </c>
      <c r="J225" s="8">
        <v>61</v>
      </c>
      <c r="K225" s="7"/>
      <c r="L225" s="7"/>
      <c r="M225" s="9">
        <f t="shared" si="45"/>
        <v>162</v>
      </c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x14ac:dyDescent="0.25">
      <c r="A226" s="12">
        <v>222</v>
      </c>
      <c r="B226" s="13" t="s">
        <v>237</v>
      </c>
      <c r="C226" s="14" t="s">
        <v>590</v>
      </c>
      <c r="D226" s="14" t="s">
        <v>651</v>
      </c>
      <c r="E226" s="7" t="s">
        <v>667</v>
      </c>
      <c r="F226" s="14" t="s">
        <v>659</v>
      </c>
      <c r="G226" s="15">
        <v>1042.79</v>
      </c>
      <c r="H226" s="20">
        <f t="shared" si="46"/>
        <v>12513.48</v>
      </c>
      <c r="I226" s="8">
        <f t="shared" si="51"/>
        <v>1042.79</v>
      </c>
      <c r="J226" s="8">
        <v>366</v>
      </c>
      <c r="K226" s="7"/>
      <c r="L226" s="7"/>
      <c r="M226" s="9">
        <f t="shared" si="45"/>
        <v>1408.79</v>
      </c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x14ac:dyDescent="0.25">
      <c r="A227" s="7">
        <v>223</v>
      </c>
      <c r="B227" s="13" t="s">
        <v>238</v>
      </c>
      <c r="C227" s="14" t="s">
        <v>582</v>
      </c>
      <c r="D227" s="14" t="s">
        <v>649</v>
      </c>
      <c r="E227" s="7" t="s">
        <v>669</v>
      </c>
      <c r="F227" s="14" t="s">
        <v>653</v>
      </c>
      <c r="G227" s="15">
        <v>838</v>
      </c>
      <c r="H227" s="20">
        <v>15084</v>
      </c>
      <c r="I227" s="8">
        <f t="shared" si="51"/>
        <v>1257</v>
      </c>
      <c r="J227" s="7"/>
      <c r="K227" s="7"/>
      <c r="L227" s="7"/>
      <c r="M227" s="9">
        <f t="shared" si="45"/>
        <v>1257</v>
      </c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x14ac:dyDescent="0.25">
      <c r="A228" s="7">
        <v>224</v>
      </c>
      <c r="B228" s="13" t="s">
        <v>239</v>
      </c>
      <c r="C228" s="14" t="s">
        <v>585</v>
      </c>
      <c r="D228" s="14" t="s">
        <v>651</v>
      </c>
      <c r="E228" s="7" t="s">
        <v>667</v>
      </c>
      <c r="F228" s="14" t="s">
        <v>655</v>
      </c>
      <c r="G228" s="15">
        <v>780</v>
      </c>
      <c r="H228" s="20">
        <f t="shared" si="46"/>
        <v>9360</v>
      </c>
      <c r="I228" s="8">
        <f t="shared" si="51"/>
        <v>780</v>
      </c>
      <c r="J228" s="8">
        <v>366</v>
      </c>
      <c r="K228" s="7"/>
      <c r="L228" s="7"/>
      <c r="M228" s="9">
        <f t="shared" si="45"/>
        <v>1146</v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x14ac:dyDescent="0.25">
      <c r="A229" s="12">
        <v>225</v>
      </c>
      <c r="B229" s="13" t="s">
        <v>240</v>
      </c>
      <c r="C229" s="14" t="s">
        <v>586</v>
      </c>
      <c r="D229" s="14" t="s">
        <v>651</v>
      </c>
      <c r="E229" s="7" t="s">
        <v>670</v>
      </c>
      <c r="F229" s="14" t="s">
        <v>656</v>
      </c>
      <c r="G229" s="15">
        <v>1676</v>
      </c>
      <c r="H229" s="20">
        <v>16760</v>
      </c>
      <c r="I229" s="8">
        <f t="shared" si="51"/>
        <v>1396.6666666666667</v>
      </c>
      <c r="J229" s="8">
        <f>30.5*10</f>
        <v>305</v>
      </c>
      <c r="K229" s="7"/>
      <c r="L229" s="7"/>
      <c r="M229" s="9">
        <f t="shared" si="45"/>
        <v>1701.6666666666667</v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x14ac:dyDescent="0.25">
      <c r="A230" s="7">
        <v>226</v>
      </c>
      <c r="B230" s="13" t="s">
        <v>241</v>
      </c>
      <c r="C230" s="14" t="s">
        <v>607</v>
      </c>
      <c r="D230" s="14" t="s">
        <v>651</v>
      </c>
      <c r="E230" s="7" t="s">
        <v>670</v>
      </c>
      <c r="F230" s="14" t="s">
        <v>657</v>
      </c>
      <c r="G230" s="15">
        <v>2967</v>
      </c>
      <c r="H230" s="20">
        <v>33969</v>
      </c>
      <c r="I230" s="8">
        <f t="shared" si="51"/>
        <v>2830.75</v>
      </c>
      <c r="J230" s="8"/>
      <c r="K230" s="7"/>
      <c r="L230" s="7"/>
      <c r="M230" s="9">
        <f t="shared" si="45"/>
        <v>2830.75</v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x14ac:dyDescent="0.25">
      <c r="A231" s="7">
        <v>227</v>
      </c>
      <c r="B231" s="13" t="s">
        <v>242</v>
      </c>
      <c r="C231" s="14" t="s">
        <v>585</v>
      </c>
      <c r="D231" s="14" t="s">
        <v>651</v>
      </c>
      <c r="E231" s="7" t="s">
        <v>667</v>
      </c>
      <c r="F231" s="14" t="s">
        <v>655</v>
      </c>
      <c r="G231" s="15">
        <v>622</v>
      </c>
      <c r="H231" s="20">
        <v>7062</v>
      </c>
      <c r="I231" s="8">
        <f t="shared" si="51"/>
        <v>588.5</v>
      </c>
      <c r="J231" s="8">
        <v>366</v>
      </c>
      <c r="K231" s="7"/>
      <c r="L231" s="7"/>
      <c r="M231" s="9">
        <f t="shared" si="45"/>
        <v>954.5</v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x14ac:dyDescent="0.25">
      <c r="A232" s="12">
        <v>228</v>
      </c>
      <c r="B232" s="13" t="s">
        <v>243</v>
      </c>
      <c r="C232" s="14" t="s">
        <v>588</v>
      </c>
      <c r="D232" s="14" t="s">
        <v>649</v>
      </c>
      <c r="E232" s="7" t="s">
        <v>669</v>
      </c>
      <c r="F232" s="14" t="s">
        <v>653</v>
      </c>
      <c r="G232" s="15">
        <v>1676</v>
      </c>
      <c r="H232" s="20">
        <v>12570</v>
      </c>
      <c r="I232" s="8">
        <f t="shared" si="51"/>
        <v>1047.5</v>
      </c>
      <c r="J232" s="8">
        <f>366/12*10</f>
        <v>305</v>
      </c>
      <c r="K232" s="7"/>
      <c r="L232" s="7"/>
      <c r="M232" s="9">
        <f t="shared" si="45"/>
        <v>1352.5</v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x14ac:dyDescent="0.25">
      <c r="A233" s="7">
        <v>229</v>
      </c>
      <c r="B233" s="13" t="s">
        <v>244</v>
      </c>
      <c r="C233" s="14" t="s">
        <v>621</v>
      </c>
      <c r="D233" s="14" t="s">
        <v>651</v>
      </c>
      <c r="E233" s="7" t="s">
        <v>667</v>
      </c>
      <c r="F233" s="14" t="s">
        <v>658</v>
      </c>
      <c r="G233" s="15">
        <v>1212</v>
      </c>
      <c r="H233" s="20">
        <v>12174</v>
      </c>
      <c r="I233" s="8">
        <f t="shared" ref="I233:I234" si="52">+H233/12</f>
        <v>1014.5</v>
      </c>
      <c r="J233" s="8">
        <v>366</v>
      </c>
      <c r="K233" s="7"/>
      <c r="L233" s="7"/>
      <c r="M233" s="9">
        <f t="shared" si="45"/>
        <v>1380.5</v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x14ac:dyDescent="0.25">
      <c r="A234" s="7">
        <v>230</v>
      </c>
      <c r="B234" s="13" t="s">
        <v>245</v>
      </c>
      <c r="C234" s="14" t="s">
        <v>585</v>
      </c>
      <c r="D234" s="14" t="s">
        <v>651</v>
      </c>
      <c r="E234" s="7" t="s">
        <v>667</v>
      </c>
      <c r="F234" s="14" t="s">
        <v>655</v>
      </c>
      <c r="G234" s="15">
        <v>622</v>
      </c>
      <c r="H234" s="20">
        <v>7062</v>
      </c>
      <c r="I234" s="8">
        <f t="shared" si="52"/>
        <v>588.5</v>
      </c>
      <c r="J234" s="8">
        <v>366</v>
      </c>
      <c r="K234" s="7"/>
      <c r="L234" s="7"/>
      <c r="M234" s="9">
        <f t="shared" si="45"/>
        <v>954.5</v>
      </c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x14ac:dyDescent="0.25">
      <c r="A235" s="12">
        <v>231</v>
      </c>
      <c r="B235" s="13" t="s">
        <v>246</v>
      </c>
      <c r="C235" s="14" t="s">
        <v>588</v>
      </c>
      <c r="D235" s="14" t="s">
        <v>649</v>
      </c>
      <c r="E235" s="7" t="s">
        <v>669</v>
      </c>
      <c r="F235" s="14" t="s">
        <v>653</v>
      </c>
      <c r="G235" s="15">
        <v>1676</v>
      </c>
      <c r="H235" s="20">
        <v>16760</v>
      </c>
      <c r="I235" s="8">
        <f t="shared" ref="I235:I240" si="53">+H235/12</f>
        <v>1396.6666666666667</v>
      </c>
      <c r="J235" s="8">
        <f>366/12*10</f>
        <v>305</v>
      </c>
      <c r="K235" s="7"/>
      <c r="L235" s="7"/>
      <c r="M235" s="9">
        <f t="shared" si="45"/>
        <v>1701.6666666666667</v>
      </c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x14ac:dyDescent="0.25">
      <c r="A236" s="7">
        <v>232</v>
      </c>
      <c r="B236" s="13" t="s">
        <v>247</v>
      </c>
      <c r="C236" s="14" t="s">
        <v>582</v>
      </c>
      <c r="D236" s="14" t="s">
        <v>649</v>
      </c>
      <c r="E236" s="7" t="s">
        <v>669</v>
      </c>
      <c r="F236" s="14" t="s">
        <v>653</v>
      </c>
      <c r="G236" s="15">
        <v>606</v>
      </c>
      <c r="H236" s="20">
        <f>G236*2</f>
        <v>1212</v>
      </c>
      <c r="I236" s="8">
        <f t="shared" si="53"/>
        <v>101</v>
      </c>
      <c r="J236" s="8">
        <v>61</v>
      </c>
      <c r="K236" s="7"/>
      <c r="L236" s="7"/>
      <c r="M236" s="9">
        <f t="shared" si="45"/>
        <v>162</v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x14ac:dyDescent="0.25">
      <c r="A237" s="7">
        <v>233</v>
      </c>
      <c r="B237" s="13" t="s">
        <v>248</v>
      </c>
      <c r="C237" s="14" t="s">
        <v>628</v>
      </c>
      <c r="D237" s="14" t="s">
        <v>649</v>
      </c>
      <c r="E237" s="7" t="s">
        <v>667</v>
      </c>
      <c r="F237" s="14" t="s">
        <v>664</v>
      </c>
      <c r="G237" s="15">
        <v>1412</v>
      </c>
      <c r="H237" s="22">
        <f t="shared" si="46"/>
        <v>16944</v>
      </c>
      <c r="I237" s="8">
        <f t="shared" si="53"/>
        <v>1412</v>
      </c>
      <c r="J237" s="8">
        <v>366</v>
      </c>
      <c r="K237" s="7"/>
      <c r="L237" s="7"/>
      <c r="M237" s="9">
        <f t="shared" si="45"/>
        <v>1778</v>
      </c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x14ac:dyDescent="0.25">
      <c r="A238" s="12">
        <v>234</v>
      </c>
      <c r="B238" s="13" t="s">
        <v>249</v>
      </c>
      <c r="C238" s="14" t="s">
        <v>588</v>
      </c>
      <c r="D238" s="14" t="s">
        <v>649</v>
      </c>
      <c r="E238" s="7" t="s">
        <v>669</v>
      </c>
      <c r="F238" s="14" t="s">
        <v>653</v>
      </c>
      <c r="G238" s="15">
        <v>1676</v>
      </c>
      <c r="H238" s="20">
        <v>10056</v>
      </c>
      <c r="I238" s="8">
        <f t="shared" si="53"/>
        <v>838</v>
      </c>
      <c r="J238" s="8">
        <f>366/12*10</f>
        <v>305</v>
      </c>
      <c r="K238" s="7"/>
      <c r="L238" s="7"/>
      <c r="M238" s="9">
        <f t="shared" si="45"/>
        <v>1143</v>
      </c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x14ac:dyDescent="0.25">
      <c r="A239" s="7">
        <v>235</v>
      </c>
      <c r="B239" s="13" t="s">
        <v>250</v>
      </c>
      <c r="C239" s="14" t="s">
        <v>582</v>
      </c>
      <c r="D239" s="14" t="s">
        <v>649</v>
      </c>
      <c r="E239" s="7" t="s">
        <v>669</v>
      </c>
      <c r="F239" s="14" t="s">
        <v>653</v>
      </c>
      <c r="G239" s="15">
        <v>606</v>
      </c>
      <c r="H239" s="20">
        <f>G239*2</f>
        <v>1212</v>
      </c>
      <c r="I239" s="8">
        <f t="shared" si="53"/>
        <v>101</v>
      </c>
      <c r="J239" s="8">
        <v>61</v>
      </c>
      <c r="K239" s="7"/>
      <c r="L239" s="7"/>
      <c r="M239" s="9">
        <f t="shared" si="45"/>
        <v>162</v>
      </c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x14ac:dyDescent="0.25">
      <c r="A240" s="7">
        <v>236</v>
      </c>
      <c r="B240" s="13" t="s">
        <v>251</v>
      </c>
      <c r="C240" s="14" t="s">
        <v>629</v>
      </c>
      <c r="D240" s="14" t="s">
        <v>650</v>
      </c>
      <c r="E240" s="7" t="s">
        <v>668</v>
      </c>
      <c r="F240" s="14" t="s">
        <v>654</v>
      </c>
      <c r="G240" s="15">
        <v>744.41</v>
      </c>
      <c r="H240" s="20">
        <v>8786.4599999999991</v>
      </c>
      <c r="I240" s="8">
        <f t="shared" si="53"/>
        <v>732.20499999999993</v>
      </c>
      <c r="J240" s="8">
        <v>366</v>
      </c>
      <c r="K240" s="7"/>
      <c r="L240" s="7"/>
      <c r="M240" s="9">
        <f t="shared" si="45"/>
        <v>1098.2049999999999</v>
      </c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x14ac:dyDescent="0.25">
      <c r="A241" s="12">
        <v>237</v>
      </c>
      <c r="B241" s="13" t="s">
        <v>252</v>
      </c>
      <c r="C241" s="14" t="s">
        <v>621</v>
      </c>
      <c r="D241" s="14" t="s">
        <v>651</v>
      </c>
      <c r="E241" s="7" t="s">
        <v>667</v>
      </c>
      <c r="F241" s="14" t="s">
        <v>658</v>
      </c>
      <c r="G241" s="15">
        <v>1212</v>
      </c>
      <c r="H241" s="20">
        <v>14172</v>
      </c>
      <c r="I241" s="8">
        <f t="shared" ref="I241:I244" si="54">+H241/12</f>
        <v>1181</v>
      </c>
      <c r="J241" s="8">
        <v>366</v>
      </c>
      <c r="K241" s="7"/>
      <c r="L241" s="7"/>
      <c r="M241" s="9">
        <f t="shared" si="45"/>
        <v>1547</v>
      </c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x14ac:dyDescent="0.25">
      <c r="A242" s="7">
        <v>238</v>
      </c>
      <c r="B242" s="13" t="s">
        <v>253</v>
      </c>
      <c r="C242" s="14" t="s">
        <v>585</v>
      </c>
      <c r="D242" s="14" t="s">
        <v>651</v>
      </c>
      <c r="E242" s="7" t="s">
        <v>667</v>
      </c>
      <c r="F242" s="14" t="s">
        <v>655</v>
      </c>
      <c r="G242" s="15">
        <v>622</v>
      </c>
      <c r="H242" s="20">
        <v>7062</v>
      </c>
      <c r="I242" s="8">
        <f t="shared" si="54"/>
        <v>588.5</v>
      </c>
      <c r="J242" s="8">
        <v>366</v>
      </c>
      <c r="K242" s="7"/>
      <c r="L242" s="7"/>
      <c r="M242" s="9">
        <f t="shared" si="45"/>
        <v>954.5</v>
      </c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x14ac:dyDescent="0.25">
      <c r="A243" s="7">
        <v>239</v>
      </c>
      <c r="B243" s="13" t="s">
        <v>254</v>
      </c>
      <c r="C243" s="14" t="s">
        <v>603</v>
      </c>
      <c r="D243" s="14" t="s">
        <v>650</v>
      </c>
      <c r="E243" s="7" t="s">
        <v>668</v>
      </c>
      <c r="F243" s="14" t="s">
        <v>654</v>
      </c>
      <c r="G243" s="15">
        <v>500</v>
      </c>
      <c r="H243" s="20">
        <v>5400</v>
      </c>
      <c r="I243" s="8">
        <f t="shared" si="54"/>
        <v>450</v>
      </c>
      <c r="J243" s="8">
        <v>366</v>
      </c>
      <c r="K243" s="7"/>
      <c r="L243" s="7"/>
      <c r="M243" s="9">
        <f t="shared" si="45"/>
        <v>816</v>
      </c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x14ac:dyDescent="0.25">
      <c r="A244" s="12">
        <v>240</v>
      </c>
      <c r="B244" s="13" t="s">
        <v>255</v>
      </c>
      <c r="C244" s="14" t="s">
        <v>599</v>
      </c>
      <c r="D244" s="14" t="s">
        <v>650</v>
      </c>
      <c r="E244" s="7" t="s">
        <v>668</v>
      </c>
      <c r="F244" s="14" t="s">
        <v>654</v>
      </c>
      <c r="G244" s="15">
        <v>500</v>
      </c>
      <c r="H244" s="20">
        <v>5400</v>
      </c>
      <c r="I244" s="8">
        <f t="shared" si="54"/>
        <v>450</v>
      </c>
      <c r="J244" s="8">
        <v>366</v>
      </c>
      <c r="K244" s="8">
        <v>240.71999999999997</v>
      </c>
      <c r="L244" s="7"/>
      <c r="M244" s="9">
        <f t="shared" si="45"/>
        <v>1056.72</v>
      </c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x14ac:dyDescent="0.25">
      <c r="A245" s="7">
        <v>241</v>
      </c>
      <c r="B245" s="13" t="s">
        <v>256</v>
      </c>
      <c r="C245" s="14" t="s">
        <v>589</v>
      </c>
      <c r="D245" s="14" t="s">
        <v>651</v>
      </c>
      <c r="E245" s="7" t="s">
        <v>667</v>
      </c>
      <c r="F245" s="14" t="s">
        <v>658</v>
      </c>
      <c r="G245" s="15">
        <v>1086</v>
      </c>
      <c r="H245" s="20">
        <v>12126</v>
      </c>
      <c r="I245" s="8">
        <f t="shared" ref="I245:I252" si="55">+H245/12</f>
        <v>1010.5</v>
      </c>
      <c r="J245" s="8">
        <v>366</v>
      </c>
      <c r="K245" s="7"/>
      <c r="L245" s="7"/>
      <c r="M245" s="9">
        <f t="shared" si="45"/>
        <v>1376.5</v>
      </c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x14ac:dyDescent="0.25">
      <c r="A246" s="7">
        <v>242</v>
      </c>
      <c r="B246" s="13" t="s">
        <v>257</v>
      </c>
      <c r="C246" s="14" t="s">
        <v>587</v>
      </c>
      <c r="D246" s="14" t="s">
        <v>651</v>
      </c>
      <c r="E246" s="7" t="s">
        <v>670</v>
      </c>
      <c r="F246" s="14" t="s">
        <v>657</v>
      </c>
      <c r="G246" s="15">
        <v>1676</v>
      </c>
      <c r="H246" s="20">
        <f t="shared" si="46"/>
        <v>20112</v>
      </c>
      <c r="I246" s="8">
        <f t="shared" si="55"/>
        <v>1676</v>
      </c>
      <c r="J246" s="8">
        <v>366</v>
      </c>
      <c r="K246" s="7"/>
      <c r="L246" s="7"/>
      <c r="M246" s="9">
        <f t="shared" si="45"/>
        <v>2042</v>
      </c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x14ac:dyDescent="0.25">
      <c r="A247" s="12">
        <v>243</v>
      </c>
      <c r="B247" s="13" t="s">
        <v>258</v>
      </c>
      <c r="C247" s="14" t="s">
        <v>587</v>
      </c>
      <c r="D247" s="14" t="s">
        <v>651</v>
      </c>
      <c r="E247" s="7" t="s">
        <v>670</v>
      </c>
      <c r="F247" s="14" t="s">
        <v>657</v>
      </c>
      <c r="G247" s="15">
        <v>2051.4</v>
      </c>
      <c r="H247" s="20">
        <f t="shared" si="46"/>
        <v>24616.800000000003</v>
      </c>
      <c r="I247" s="8">
        <f t="shared" si="55"/>
        <v>2051.4</v>
      </c>
      <c r="J247" s="8">
        <v>366</v>
      </c>
      <c r="K247" s="7"/>
      <c r="L247" s="7"/>
      <c r="M247" s="9">
        <f t="shared" si="45"/>
        <v>2417.4</v>
      </c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x14ac:dyDescent="0.25">
      <c r="A248" s="7">
        <v>244</v>
      </c>
      <c r="B248" s="13" t="s">
        <v>259</v>
      </c>
      <c r="C248" s="14" t="s">
        <v>582</v>
      </c>
      <c r="D248" s="14" t="s">
        <v>649</v>
      </c>
      <c r="E248" s="7" t="s">
        <v>669</v>
      </c>
      <c r="F248" s="14" t="s">
        <v>653</v>
      </c>
      <c r="G248" s="15">
        <v>838</v>
      </c>
      <c r="H248" s="20">
        <v>15084</v>
      </c>
      <c r="I248" s="8">
        <f t="shared" si="55"/>
        <v>1257</v>
      </c>
      <c r="J248" s="8">
        <f>366/12*10</f>
        <v>305</v>
      </c>
      <c r="K248" s="7"/>
      <c r="L248" s="7"/>
      <c r="M248" s="9">
        <f t="shared" si="45"/>
        <v>1562</v>
      </c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x14ac:dyDescent="0.25">
      <c r="A249" s="7">
        <v>245</v>
      </c>
      <c r="B249" s="13" t="s">
        <v>260</v>
      </c>
      <c r="C249" s="14" t="s">
        <v>621</v>
      </c>
      <c r="D249" s="14" t="s">
        <v>651</v>
      </c>
      <c r="E249" s="7" t="s">
        <v>667</v>
      </c>
      <c r="F249" s="14" t="s">
        <v>658</v>
      </c>
      <c r="G249" s="15">
        <v>1212</v>
      </c>
      <c r="H249" s="20">
        <v>12174</v>
      </c>
      <c r="I249" s="8">
        <f t="shared" si="55"/>
        <v>1014.5</v>
      </c>
      <c r="J249" s="8">
        <v>366</v>
      </c>
      <c r="K249" s="7"/>
      <c r="L249" s="7"/>
      <c r="M249" s="9">
        <f t="shared" si="45"/>
        <v>1380.5</v>
      </c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x14ac:dyDescent="0.25">
      <c r="A250" s="12">
        <v>246</v>
      </c>
      <c r="B250" s="13" t="s">
        <v>261</v>
      </c>
      <c r="C250" s="14" t="s">
        <v>588</v>
      </c>
      <c r="D250" s="14" t="s">
        <v>649</v>
      </c>
      <c r="E250" s="7" t="s">
        <v>669</v>
      </c>
      <c r="F250" s="14" t="s">
        <v>653</v>
      </c>
      <c r="G250" s="15">
        <v>1676</v>
      </c>
      <c r="H250" s="20">
        <v>16760</v>
      </c>
      <c r="I250" s="8">
        <f t="shared" si="55"/>
        <v>1396.6666666666667</v>
      </c>
      <c r="J250" s="8">
        <f>366/12*10</f>
        <v>305</v>
      </c>
      <c r="K250" s="7"/>
      <c r="L250" s="7"/>
      <c r="M250" s="9">
        <f t="shared" si="45"/>
        <v>1701.6666666666667</v>
      </c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x14ac:dyDescent="0.25">
      <c r="A251" s="7">
        <v>247</v>
      </c>
      <c r="B251" s="13" t="s">
        <v>262</v>
      </c>
      <c r="C251" s="14" t="s">
        <v>587</v>
      </c>
      <c r="D251" s="14" t="s">
        <v>651</v>
      </c>
      <c r="E251" s="7" t="s">
        <v>670</v>
      </c>
      <c r="F251" s="14" t="s">
        <v>657</v>
      </c>
      <c r="G251" s="15">
        <v>1025.7</v>
      </c>
      <c r="H251" s="20">
        <f t="shared" si="46"/>
        <v>12308.400000000001</v>
      </c>
      <c r="I251" s="8">
        <f t="shared" si="55"/>
        <v>1025.7</v>
      </c>
      <c r="J251" s="8">
        <v>366</v>
      </c>
      <c r="K251" s="7"/>
      <c r="L251" s="7"/>
      <c r="M251" s="9">
        <f t="shared" si="45"/>
        <v>1391.7</v>
      </c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x14ac:dyDescent="0.25">
      <c r="A252" s="7">
        <v>248</v>
      </c>
      <c r="B252" s="13" t="s">
        <v>263</v>
      </c>
      <c r="C252" s="14" t="s">
        <v>588</v>
      </c>
      <c r="D252" s="14" t="s">
        <v>649</v>
      </c>
      <c r="E252" s="7" t="s">
        <v>669</v>
      </c>
      <c r="F252" s="14" t="s">
        <v>653</v>
      </c>
      <c r="G252" s="15">
        <v>1676</v>
      </c>
      <c r="H252" s="20">
        <v>16760</v>
      </c>
      <c r="I252" s="8">
        <f t="shared" si="55"/>
        <v>1396.6666666666667</v>
      </c>
      <c r="J252" s="8">
        <f>366/12*10</f>
        <v>305</v>
      </c>
      <c r="K252" s="7"/>
      <c r="L252" s="7"/>
      <c r="M252" s="9">
        <f t="shared" si="45"/>
        <v>1701.6666666666667</v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x14ac:dyDescent="0.25">
      <c r="A253" s="12">
        <v>249</v>
      </c>
      <c r="B253" s="13" t="s">
        <v>264</v>
      </c>
      <c r="C253" s="14" t="s">
        <v>605</v>
      </c>
      <c r="D253" s="14" t="s">
        <v>651</v>
      </c>
      <c r="E253" s="7" t="s">
        <v>667</v>
      </c>
      <c r="F253" s="14" t="s">
        <v>658</v>
      </c>
      <c r="G253" s="15">
        <v>986</v>
      </c>
      <c r="H253" s="20">
        <v>9246</v>
      </c>
      <c r="I253" s="8">
        <f t="shared" ref="I253:I257" si="56">+H253/12</f>
        <v>770.5</v>
      </c>
      <c r="J253" s="8">
        <v>366</v>
      </c>
      <c r="K253" s="7"/>
      <c r="L253" s="7"/>
      <c r="M253" s="9">
        <f t="shared" si="45"/>
        <v>1136.5</v>
      </c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x14ac:dyDescent="0.25">
      <c r="A254" s="7">
        <v>250</v>
      </c>
      <c r="B254" s="13" t="s">
        <v>265</v>
      </c>
      <c r="C254" s="14" t="s">
        <v>585</v>
      </c>
      <c r="D254" s="14" t="s">
        <v>651</v>
      </c>
      <c r="E254" s="7" t="s">
        <v>667</v>
      </c>
      <c r="F254" s="14" t="s">
        <v>655</v>
      </c>
      <c r="G254" s="15">
        <v>901</v>
      </c>
      <c r="H254" s="20">
        <v>10536</v>
      </c>
      <c r="I254" s="8">
        <f t="shared" si="56"/>
        <v>878</v>
      </c>
      <c r="J254" s="8">
        <v>366</v>
      </c>
      <c r="K254" s="7"/>
      <c r="L254" s="7"/>
      <c r="M254" s="9">
        <f t="shared" si="45"/>
        <v>1244</v>
      </c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x14ac:dyDescent="0.25">
      <c r="A255" s="7">
        <v>251</v>
      </c>
      <c r="B255" s="13" t="s">
        <v>266</v>
      </c>
      <c r="C255" s="14" t="s">
        <v>624</v>
      </c>
      <c r="D255" s="14" t="s">
        <v>651</v>
      </c>
      <c r="E255" s="7" t="s">
        <v>667</v>
      </c>
      <c r="F255" s="14" t="s">
        <v>659</v>
      </c>
      <c r="G255" s="15">
        <v>901</v>
      </c>
      <c r="H255" s="20">
        <v>10308</v>
      </c>
      <c r="I255" s="8">
        <f t="shared" si="56"/>
        <v>859</v>
      </c>
      <c r="J255" s="8">
        <v>366</v>
      </c>
      <c r="K255" s="7"/>
      <c r="L255" s="7"/>
      <c r="M255" s="9">
        <f t="shared" si="45"/>
        <v>1225</v>
      </c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x14ac:dyDescent="0.25">
      <c r="A256" s="12">
        <v>252</v>
      </c>
      <c r="B256" s="13" t="s">
        <v>267</v>
      </c>
      <c r="C256" s="14" t="s">
        <v>605</v>
      </c>
      <c r="D256" s="14" t="s">
        <v>651</v>
      </c>
      <c r="E256" s="7" t="s">
        <v>667</v>
      </c>
      <c r="F256" s="14" t="s">
        <v>658</v>
      </c>
      <c r="G256" s="15">
        <v>986</v>
      </c>
      <c r="H256" s="20">
        <v>10818</v>
      </c>
      <c r="I256" s="8">
        <f t="shared" si="56"/>
        <v>901.5</v>
      </c>
      <c r="J256" s="8">
        <v>366</v>
      </c>
      <c r="K256" s="7"/>
      <c r="L256" s="7"/>
      <c r="M256" s="9">
        <f t="shared" si="45"/>
        <v>1267.5</v>
      </c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x14ac:dyDescent="0.25">
      <c r="A257" s="7">
        <v>253</v>
      </c>
      <c r="B257" s="13" t="s">
        <v>268</v>
      </c>
      <c r="C257" s="14" t="s">
        <v>630</v>
      </c>
      <c r="D257" s="14" t="s">
        <v>651</v>
      </c>
      <c r="E257" s="7" t="s">
        <v>667</v>
      </c>
      <c r="F257" s="14" t="s">
        <v>661</v>
      </c>
      <c r="G257" s="15">
        <v>2800</v>
      </c>
      <c r="H257" s="20">
        <v>30576</v>
      </c>
      <c r="I257" s="8">
        <f t="shared" si="56"/>
        <v>2548</v>
      </c>
      <c r="J257" s="8">
        <v>366</v>
      </c>
      <c r="K257" s="7"/>
      <c r="L257" s="7"/>
      <c r="M257" s="9">
        <f t="shared" si="45"/>
        <v>2914</v>
      </c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x14ac:dyDescent="0.25">
      <c r="A258" s="7">
        <v>254</v>
      </c>
      <c r="B258" s="13" t="s">
        <v>269</v>
      </c>
      <c r="C258" s="14" t="s">
        <v>591</v>
      </c>
      <c r="D258" s="14" t="s">
        <v>650</v>
      </c>
      <c r="E258" s="7" t="s">
        <v>668</v>
      </c>
      <c r="F258" s="14" t="s">
        <v>654</v>
      </c>
      <c r="G258" s="15">
        <v>500</v>
      </c>
      <c r="H258" s="20">
        <v>5400</v>
      </c>
      <c r="I258" s="8">
        <f t="shared" ref="I258:I263" si="57">+H258/12</f>
        <v>450</v>
      </c>
      <c r="J258" s="8">
        <v>366</v>
      </c>
      <c r="K258" s="7"/>
      <c r="L258" s="7"/>
      <c r="M258" s="9">
        <f t="shared" si="45"/>
        <v>816</v>
      </c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x14ac:dyDescent="0.25">
      <c r="A259" s="12">
        <v>255</v>
      </c>
      <c r="B259" s="13" t="s">
        <v>270</v>
      </c>
      <c r="C259" s="14" t="s">
        <v>585</v>
      </c>
      <c r="D259" s="14" t="s">
        <v>651</v>
      </c>
      <c r="E259" s="7" t="s">
        <v>667</v>
      </c>
      <c r="F259" s="14" t="s">
        <v>655</v>
      </c>
      <c r="G259" s="15">
        <v>756</v>
      </c>
      <c r="H259" s="20">
        <f t="shared" si="46"/>
        <v>9072</v>
      </c>
      <c r="I259" s="8">
        <f t="shared" si="57"/>
        <v>756</v>
      </c>
      <c r="J259" s="8">
        <v>366</v>
      </c>
      <c r="K259" s="7"/>
      <c r="L259" s="7"/>
      <c r="M259" s="9">
        <f t="shared" si="45"/>
        <v>1122</v>
      </c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x14ac:dyDescent="0.25">
      <c r="A260" s="7">
        <v>256</v>
      </c>
      <c r="B260" s="13" t="s">
        <v>271</v>
      </c>
      <c r="C260" s="14" t="s">
        <v>588</v>
      </c>
      <c r="D260" s="14" t="s">
        <v>649</v>
      </c>
      <c r="E260" s="7" t="s">
        <v>669</v>
      </c>
      <c r="F260" s="14" t="s">
        <v>653</v>
      </c>
      <c r="G260" s="15">
        <v>1676</v>
      </c>
      <c r="H260" s="20">
        <v>16760</v>
      </c>
      <c r="I260" s="8">
        <f t="shared" si="57"/>
        <v>1396.6666666666667</v>
      </c>
      <c r="J260" s="8">
        <f>366/12*10</f>
        <v>305</v>
      </c>
      <c r="K260" s="7"/>
      <c r="L260" s="7"/>
      <c r="M260" s="9">
        <f t="shared" si="45"/>
        <v>1701.6666666666667</v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x14ac:dyDescent="0.25">
      <c r="A261" s="7">
        <v>257</v>
      </c>
      <c r="B261" s="13" t="s">
        <v>272</v>
      </c>
      <c r="C261" s="14" t="s">
        <v>586</v>
      </c>
      <c r="D261" s="14" t="s">
        <v>651</v>
      </c>
      <c r="E261" s="7" t="s">
        <v>670</v>
      </c>
      <c r="F261" s="14" t="s">
        <v>656</v>
      </c>
      <c r="G261" s="15">
        <v>1676</v>
      </c>
      <c r="H261" s="20">
        <v>18436</v>
      </c>
      <c r="I261" s="8">
        <f t="shared" si="57"/>
        <v>1536.3333333333333</v>
      </c>
      <c r="J261" s="8">
        <f>366/12*11</f>
        <v>335.5</v>
      </c>
      <c r="K261" s="7"/>
      <c r="L261" s="7"/>
      <c r="M261" s="9">
        <f t="shared" si="45"/>
        <v>1871.8333333333333</v>
      </c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x14ac:dyDescent="0.25">
      <c r="A262" s="12">
        <v>258</v>
      </c>
      <c r="B262" s="13" t="s">
        <v>273</v>
      </c>
      <c r="C262" s="14" t="s">
        <v>582</v>
      </c>
      <c r="D262" s="14" t="s">
        <v>649</v>
      </c>
      <c r="E262" s="7" t="s">
        <v>669</v>
      </c>
      <c r="F262" s="14" t="s">
        <v>653</v>
      </c>
      <c r="G262" s="15">
        <v>606</v>
      </c>
      <c r="H262" s="20">
        <f>G262*2</f>
        <v>1212</v>
      </c>
      <c r="I262" s="8">
        <f t="shared" si="57"/>
        <v>101</v>
      </c>
      <c r="J262" s="8">
        <v>61</v>
      </c>
      <c r="K262" s="7"/>
      <c r="L262" s="7"/>
      <c r="M262" s="9">
        <f t="shared" ref="M262:M325" si="58">SUM(I262:L262)</f>
        <v>162</v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x14ac:dyDescent="0.25">
      <c r="A263" s="7">
        <v>259</v>
      </c>
      <c r="B263" s="13" t="s">
        <v>274</v>
      </c>
      <c r="C263" s="14" t="s">
        <v>588</v>
      </c>
      <c r="D263" s="14" t="s">
        <v>649</v>
      </c>
      <c r="E263" s="7" t="s">
        <v>669</v>
      </c>
      <c r="F263" s="14" t="s">
        <v>653</v>
      </c>
      <c r="G263" s="15">
        <v>1676</v>
      </c>
      <c r="H263" s="20">
        <v>16760</v>
      </c>
      <c r="I263" s="8">
        <f t="shared" si="57"/>
        <v>1396.6666666666667</v>
      </c>
      <c r="J263" s="8">
        <f>366/12*10</f>
        <v>305</v>
      </c>
      <c r="K263" s="7"/>
      <c r="L263" s="7"/>
      <c r="M263" s="9">
        <f t="shared" si="58"/>
        <v>1701.6666666666667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x14ac:dyDescent="0.25">
      <c r="A264" s="7">
        <v>260</v>
      </c>
      <c r="B264" s="13" t="s">
        <v>275</v>
      </c>
      <c r="C264" s="14" t="s">
        <v>588</v>
      </c>
      <c r="D264" s="14" t="s">
        <v>649</v>
      </c>
      <c r="E264" s="7" t="s">
        <v>669</v>
      </c>
      <c r="F264" s="14" t="s">
        <v>653</v>
      </c>
      <c r="G264" s="15">
        <v>1212</v>
      </c>
      <c r="H264" s="20">
        <v>12120</v>
      </c>
      <c r="I264" s="8">
        <f>+H264/12</f>
        <v>1010</v>
      </c>
      <c r="J264" s="8">
        <f>366/12*10</f>
        <v>305</v>
      </c>
      <c r="K264" s="7"/>
      <c r="L264" s="7"/>
      <c r="M264" s="9">
        <f t="shared" si="58"/>
        <v>1315</v>
      </c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x14ac:dyDescent="0.25">
      <c r="A265" s="12">
        <v>261</v>
      </c>
      <c r="B265" s="13" t="s">
        <v>276</v>
      </c>
      <c r="C265" s="14" t="s">
        <v>587</v>
      </c>
      <c r="D265" s="14" t="s">
        <v>651</v>
      </c>
      <c r="E265" s="7" t="s">
        <v>670</v>
      </c>
      <c r="F265" s="14" t="s">
        <v>657</v>
      </c>
      <c r="G265" s="15">
        <v>2051.4</v>
      </c>
      <c r="H265" s="20">
        <f t="shared" ref="H265:H324" si="59">G265*12</f>
        <v>24616.800000000003</v>
      </c>
      <c r="I265" s="8">
        <f>+H265/12</f>
        <v>2051.4</v>
      </c>
      <c r="J265" s="8">
        <v>366</v>
      </c>
      <c r="K265" s="7"/>
      <c r="L265" s="7"/>
      <c r="M265" s="9">
        <f t="shared" si="58"/>
        <v>2417.4</v>
      </c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x14ac:dyDescent="0.25">
      <c r="A266" s="7">
        <v>262</v>
      </c>
      <c r="B266" s="13" t="s">
        <v>277</v>
      </c>
      <c r="C266" s="14" t="s">
        <v>585</v>
      </c>
      <c r="D266" s="14" t="s">
        <v>651</v>
      </c>
      <c r="E266" s="7" t="s">
        <v>667</v>
      </c>
      <c r="F266" s="14" t="s">
        <v>655</v>
      </c>
      <c r="G266" s="15">
        <v>863.04</v>
      </c>
      <c r="H266" s="20">
        <f t="shared" si="59"/>
        <v>10356.48</v>
      </c>
      <c r="I266" s="8">
        <f>+H266/12</f>
        <v>863.04</v>
      </c>
      <c r="J266" s="8">
        <v>366</v>
      </c>
      <c r="K266" s="7"/>
      <c r="L266" s="7"/>
      <c r="M266" s="9">
        <f t="shared" si="58"/>
        <v>1229.04</v>
      </c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x14ac:dyDescent="0.25">
      <c r="A267" s="7">
        <v>263</v>
      </c>
      <c r="B267" s="13" t="s">
        <v>278</v>
      </c>
      <c r="C267" s="14" t="s">
        <v>587</v>
      </c>
      <c r="D267" s="14" t="s">
        <v>651</v>
      </c>
      <c r="E267" s="7" t="s">
        <v>670</v>
      </c>
      <c r="F267" s="14" t="s">
        <v>657</v>
      </c>
      <c r="G267" s="15">
        <v>2825.02</v>
      </c>
      <c r="H267" s="20">
        <f t="shared" si="59"/>
        <v>33900.239999999998</v>
      </c>
      <c r="I267" s="8">
        <f>+H267/12</f>
        <v>2825.02</v>
      </c>
      <c r="J267" s="8">
        <v>366</v>
      </c>
      <c r="K267" s="7"/>
      <c r="L267" s="7"/>
      <c r="M267" s="9">
        <f t="shared" si="58"/>
        <v>3191.02</v>
      </c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x14ac:dyDescent="0.25">
      <c r="A268" s="12">
        <v>264</v>
      </c>
      <c r="B268" s="13" t="s">
        <v>279</v>
      </c>
      <c r="C268" s="14" t="s">
        <v>587</v>
      </c>
      <c r="D268" s="14" t="s">
        <v>651</v>
      </c>
      <c r="E268" s="7" t="s">
        <v>670</v>
      </c>
      <c r="F268" s="14" t="s">
        <v>657</v>
      </c>
      <c r="G268" s="15">
        <v>1676</v>
      </c>
      <c r="H268" s="20">
        <f t="shared" si="59"/>
        <v>20112</v>
      </c>
      <c r="I268" s="8">
        <f>+H268/12</f>
        <v>1676</v>
      </c>
      <c r="J268" s="8">
        <v>366</v>
      </c>
      <c r="K268" s="7"/>
      <c r="L268" s="7"/>
      <c r="M268" s="9">
        <f t="shared" si="58"/>
        <v>2042</v>
      </c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x14ac:dyDescent="0.25">
      <c r="A269" s="7">
        <v>265</v>
      </c>
      <c r="B269" s="13" t="s">
        <v>280</v>
      </c>
      <c r="C269" s="14" t="s">
        <v>587</v>
      </c>
      <c r="D269" s="14" t="s">
        <v>651</v>
      </c>
      <c r="E269" s="7" t="s">
        <v>670</v>
      </c>
      <c r="F269" s="14" t="s">
        <v>657</v>
      </c>
      <c r="G269" s="15">
        <v>2051.4</v>
      </c>
      <c r="H269" s="20">
        <f t="shared" si="59"/>
        <v>24616.800000000003</v>
      </c>
      <c r="I269" s="8">
        <f t="shared" ref="I269:I270" si="60">+H269/12</f>
        <v>2051.4</v>
      </c>
      <c r="J269" s="8">
        <v>366</v>
      </c>
      <c r="K269" s="7"/>
      <c r="L269" s="7"/>
      <c r="M269" s="9">
        <f t="shared" si="58"/>
        <v>2417.4</v>
      </c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x14ac:dyDescent="0.25">
      <c r="A270" s="7">
        <v>266</v>
      </c>
      <c r="B270" s="13" t="s">
        <v>281</v>
      </c>
      <c r="C270" s="14" t="s">
        <v>587</v>
      </c>
      <c r="D270" s="14" t="s">
        <v>651</v>
      </c>
      <c r="E270" s="7" t="s">
        <v>670</v>
      </c>
      <c r="F270" s="14" t="s">
        <v>657</v>
      </c>
      <c r="G270" s="15">
        <v>2051.4</v>
      </c>
      <c r="H270" s="20">
        <f t="shared" si="59"/>
        <v>24616.800000000003</v>
      </c>
      <c r="I270" s="8">
        <f t="shared" si="60"/>
        <v>2051.4</v>
      </c>
      <c r="J270" s="8">
        <v>366</v>
      </c>
      <c r="K270" s="7"/>
      <c r="L270" s="7"/>
      <c r="M270" s="9">
        <f t="shared" si="58"/>
        <v>2417.4</v>
      </c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x14ac:dyDescent="0.25">
      <c r="A271" s="12">
        <v>267</v>
      </c>
      <c r="B271" s="13" t="s">
        <v>282</v>
      </c>
      <c r="C271" s="14" t="s">
        <v>583</v>
      </c>
      <c r="D271" s="14" t="s">
        <v>650</v>
      </c>
      <c r="E271" s="7" t="s">
        <v>668</v>
      </c>
      <c r="F271" s="14" t="s">
        <v>654</v>
      </c>
      <c r="G271" s="15">
        <v>500</v>
      </c>
      <c r="H271" s="20">
        <v>5400</v>
      </c>
      <c r="I271" s="8">
        <f>+H271/12</f>
        <v>450</v>
      </c>
      <c r="J271" s="8">
        <v>366</v>
      </c>
      <c r="K271" s="7"/>
      <c r="L271" s="7"/>
      <c r="M271" s="9">
        <f t="shared" si="58"/>
        <v>816</v>
      </c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x14ac:dyDescent="0.25">
      <c r="A272" s="7">
        <v>268</v>
      </c>
      <c r="B272" s="13" t="s">
        <v>283</v>
      </c>
      <c r="C272" s="14" t="s">
        <v>588</v>
      </c>
      <c r="D272" s="14" t="s">
        <v>649</v>
      </c>
      <c r="E272" s="7" t="s">
        <v>669</v>
      </c>
      <c r="F272" s="14" t="s">
        <v>653</v>
      </c>
      <c r="G272" s="15">
        <v>1676</v>
      </c>
      <c r="H272" s="20">
        <v>16760</v>
      </c>
      <c r="I272" s="8">
        <f>+H272/12</f>
        <v>1396.6666666666667</v>
      </c>
      <c r="J272" s="8">
        <f>366/12*10</f>
        <v>305</v>
      </c>
      <c r="K272" s="7"/>
      <c r="L272" s="7"/>
      <c r="M272" s="9">
        <f t="shared" si="58"/>
        <v>1701.6666666666667</v>
      </c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x14ac:dyDescent="0.25">
      <c r="A273" s="7">
        <v>269</v>
      </c>
      <c r="B273" s="13" t="s">
        <v>284</v>
      </c>
      <c r="C273" s="14" t="s">
        <v>582</v>
      </c>
      <c r="D273" s="14" t="s">
        <v>649</v>
      </c>
      <c r="E273" s="7" t="s">
        <v>669</v>
      </c>
      <c r="F273" s="14" t="s">
        <v>653</v>
      </c>
      <c r="G273" s="15">
        <v>606</v>
      </c>
      <c r="H273" s="20">
        <f>G273*2</f>
        <v>1212</v>
      </c>
      <c r="I273" s="8">
        <f>+H273/12</f>
        <v>101</v>
      </c>
      <c r="J273" s="8">
        <v>61</v>
      </c>
      <c r="K273" s="7"/>
      <c r="L273" s="7"/>
      <c r="M273" s="9">
        <f t="shared" si="58"/>
        <v>162</v>
      </c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x14ac:dyDescent="0.25">
      <c r="A274" s="12">
        <v>270</v>
      </c>
      <c r="B274" s="13" t="s">
        <v>285</v>
      </c>
      <c r="C274" s="14" t="s">
        <v>585</v>
      </c>
      <c r="D274" s="14" t="s">
        <v>651</v>
      </c>
      <c r="E274" s="7" t="s">
        <v>667</v>
      </c>
      <c r="F274" s="14" t="s">
        <v>655</v>
      </c>
      <c r="G274" s="18">
        <v>793.44</v>
      </c>
      <c r="H274" s="20">
        <f t="shared" si="59"/>
        <v>9521.2800000000007</v>
      </c>
      <c r="I274" s="8">
        <f>+H274/12</f>
        <v>793.44</v>
      </c>
      <c r="J274" s="8">
        <v>366</v>
      </c>
      <c r="K274" s="7"/>
      <c r="L274" s="7"/>
      <c r="M274" s="9">
        <f t="shared" si="58"/>
        <v>1159.44</v>
      </c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x14ac:dyDescent="0.25">
      <c r="A275" s="7">
        <v>271</v>
      </c>
      <c r="B275" s="13" t="s">
        <v>286</v>
      </c>
      <c r="C275" s="14" t="s">
        <v>582</v>
      </c>
      <c r="D275" s="14" t="s">
        <v>649</v>
      </c>
      <c r="E275" s="7" t="s">
        <v>669</v>
      </c>
      <c r="F275" s="14" t="s">
        <v>653</v>
      </c>
      <c r="G275" s="15">
        <v>606</v>
      </c>
      <c r="H275" s="20">
        <f>G275*2</f>
        <v>1212</v>
      </c>
      <c r="I275" s="8">
        <f>+H275/12</f>
        <v>101</v>
      </c>
      <c r="J275" s="8">
        <v>61</v>
      </c>
      <c r="K275" s="7"/>
      <c r="L275" s="7"/>
      <c r="M275" s="9">
        <f t="shared" si="58"/>
        <v>162</v>
      </c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x14ac:dyDescent="0.25">
      <c r="A276" s="7">
        <v>272</v>
      </c>
      <c r="B276" s="13" t="s">
        <v>287</v>
      </c>
      <c r="C276" s="14" t="s">
        <v>629</v>
      </c>
      <c r="D276" s="14" t="s">
        <v>650</v>
      </c>
      <c r="E276" s="7" t="s">
        <v>668</v>
      </c>
      <c r="F276" s="14" t="s">
        <v>654</v>
      </c>
      <c r="G276" s="15">
        <v>720</v>
      </c>
      <c r="H276" s="20">
        <f t="shared" si="59"/>
        <v>8640</v>
      </c>
      <c r="I276" s="8">
        <f t="shared" ref="I276:I278" si="61">+H276/12</f>
        <v>720</v>
      </c>
      <c r="J276" s="8">
        <v>366</v>
      </c>
      <c r="K276" s="7"/>
      <c r="L276" s="7"/>
      <c r="M276" s="9">
        <f t="shared" si="58"/>
        <v>1086</v>
      </c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x14ac:dyDescent="0.25">
      <c r="A277" s="12">
        <v>273</v>
      </c>
      <c r="B277" s="13" t="s">
        <v>288</v>
      </c>
      <c r="C277" s="14" t="s">
        <v>594</v>
      </c>
      <c r="D277" s="14" t="s">
        <v>650</v>
      </c>
      <c r="E277" s="7" t="s">
        <v>668</v>
      </c>
      <c r="F277" s="14" t="s">
        <v>654</v>
      </c>
      <c r="G277" s="15">
        <v>500</v>
      </c>
      <c r="H277" s="20">
        <v>5400</v>
      </c>
      <c r="I277" s="8">
        <f t="shared" si="61"/>
        <v>450</v>
      </c>
      <c r="J277" s="8">
        <v>366</v>
      </c>
      <c r="K277" s="7"/>
      <c r="L277" s="7"/>
      <c r="M277" s="9">
        <f t="shared" si="58"/>
        <v>816</v>
      </c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x14ac:dyDescent="0.25">
      <c r="A278" s="7">
        <v>274</v>
      </c>
      <c r="B278" s="13" t="s">
        <v>289</v>
      </c>
      <c r="C278" s="14" t="s">
        <v>631</v>
      </c>
      <c r="D278" s="14" t="s">
        <v>650</v>
      </c>
      <c r="E278" s="7" t="s">
        <v>668</v>
      </c>
      <c r="F278" s="14" t="s">
        <v>654</v>
      </c>
      <c r="G278" s="15">
        <v>732</v>
      </c>
      <c r="H278" s="20">
        <v>8640</v>
      </c>
      <c r="I278" s="8">
        <f t="shared" si="61"/>
        <v>720</v>
      </c>
      <c r="J278" s="8">
        <v>366</v>
      </c>
      <c r="K278" s="7"/>
      <c r="L278" s="7"/>
      <c r="M278" s="9">
        <f t="shared" si="58"/>
        <v>1086</v>
      </c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x14ac:dyDescent="0.25">
      <c r="A279" s="7">
        <v>275</v>
      </c>
      <c r="B279" s="13" t="s">
        <v>290</v>
      </c>
      <c r="C279" s="14" t="s">
        <v>605</v>
      </c>
      <c r="D279" s="14" t="s">
        <v>651</v>
      </c>
      <c r="E279" s="7" t="s">
        <v>667</v>
      </c>
      <c r="F279" s="14" t="s">
        <v>658</v>
      </c>
      <c r="G279" s="15">
        <v>986</v>
      </c>
      <c r="H279" s="20">
        <v>8556</v>
      </c>
      <c r="I279" s="8">
        <f>+H279/12</f>
        <v>713</v>
      </c>
      <c r="J279" s="8">
        <v>366</v>
      </c>
      <c r="K279" s="7"/>
      <c r="L279" s="7"/>
      <c r="M279" s="9">
        <f t="shared" si="58"/>
        <v>1079</v>
      </c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x14ac:dyDescent="0.25">
      <c r="A280" s="12">
        <v>276</v>
      </c>
      <c r="B280" s="13" t="s">
        <v>291</v>
      </c>
      <c r="C280" s="14" t="s">
        <v>603</v>
      </c>
      <c r="D280" s="14" t="s">
        <v>650</v>
      </c>
      <c r="E280" s="7" t="s">
        <v>668</v>
      </c>
      <c r="F280" s="14" t="s">
        <v>654</v>
      </c>
      <c r="G280" s="15">
        <v>500</v>
      </c>
      <c r="H280" s="20">
        <v>5400</v>
      </c>
      <c r="I280" s="8">
        <f>+H280/12</f>
        <v>450</v>
      </c>
      <c r="J280" s="8">
        <v>366</v>
      </c>
      <c r="K280" s="7"/>
      <c r="L280" s="7"/>
      <c r="M280" s="9">
        <f t="shared" si="58"/>
        <v>816</v>
      </c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x14ac:dyDescent="0.25">
      <c r="A281" s="7">
        <v>277</v>
      </c>
      <c r="B281" s="13" t="s">
        <v>292</v>
      </c>
      <c r="C281" s="14" t="s">
        <v>582</v>
      </c>
      <c r="D281" s="14" t="s">
        <v>649</v>
      </c>
      <c r="E281" s="7" t="s">
        <v>669</v>
      </c>
      <c r="F281" s="14" t="s">
        <v>653</v>
      </c>
      <c r="G281" s="15">
        <v>606</v>
      </c>
      <c r="H281" s="20">
        <f>G281*2</f>
        <v>1212</v>
      </c>
      <c r="I281" s="8">
        <f>+H281/12</f>
        <v>101</v>
      </c>
      <c r="J281" s="8">
        <v>61</v>
      </c>
      <c r="K281" s="7"/>
      <c r="L281" s="7"/>
      <c r="M281" s="9">
        <f t="shared" si="58"/>
        <v>162</v>
      </c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x14ac:dyDescent="0.25">
      <c r="A282" s="7">
        <v>278</v>
      </c>
      <c r="B282" s="13" t="s">
        <v>293</v>
      </c>
      <c r="C282" s="14" t="s">
        <v>599</v>
      </c>
      <c r="D282" s="14" t="s">
        <v>650</v>
      </c>
      <c r="E282" s="7" t="s">
        <v>668</v>
      </c>
      <c r="F282" s="14" t="s">
        <v>654</v>
      </c>
      <c r="G282" s="15">
        <v>500</v>
      </c>
      <c r="H282" s="20">
        <v>5400</v>
      </c>
      <c r="I282" s="8">
        <f>+H282/12</f>
        <v>450</v>
      </c>
      <c r="J282" s="8">
        <v>366</v>
      </c>
      <c r="K282" s="8">
        <v>399.06</v>
      </c>
      <c r="L282" s="7"/>
      <c r="M282" s="9">
        <f t="shared" si="58"/>
        <v>1215.06</v>
      </c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x14ac:dyDescent="0.25">
      <c r="A283" s="12">
        <v>279</v>
      </c>
      <c r="B283" s="13" t="s">
        <v>294</v>
      </c>
      <c r="C283" s="14" t="s">
        <v>605</v>
      </c>
      <c r="D283" s="14" t="s">
        <v>651</v>
      </c>
      <c r="E283" s="7" t="s">
        <v>667</v>
      </c>
      <c r="F283" s="14" t="s">
        <v>658</v>
      </c>
      <c r="G283" s="15">
        <v>986</v>
      </c>
      <c r="H283" s="20">
        <v>11287.2</v>
      </c>
      <c r="I283" s="8">
        <f t="shared" ref="I283:I284" si="62">+H283/12</f>
        <v>940.6</v>
      </c>
      <c r="J283" s="8">
        <v>366</v>
      </c>
      <c r="K283" s="7"/>
      <c r="L283" s="7"/>
      <c r="M283" s="9">
        <f t="shared" si="58"/>
        <v>1306.5999999999999</v>
      </c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x14ac:dyDescent="0.25">
      <c r="A284" s="7">
        <v>280</v>
      </c>
      <c r="B284" s="13" t="s">
        <v>295</v>
      </c>
      <c r="C284" s="14" t="s">
        <v>632</v>
      </c>
      <c r="D284" s="14" t="s">
        <v>651</v>
      </c>
      <c r="E284" s="7" t="s">
        <v>667</v>
      </c>
      <c r="F284" s="14" t="s">
        <v>661</v>
      </c>
      <c r="G284" s="15">
        <v>2800</v>
      </c>
      <c r="H284" s="20">
        <v>28805</v>
      </c>
      <c r="I284" s="8">
        <f t="shared" si="62"/>
        <v>2400.4166666666665</v>
      </c>
      <c r="J284" s="8">
        <v>366</v>
      </c>
      <c r="K284" s="7"/>
      <c r="L284" s="7"/>
      <c r="M284" s="9">
        <f t="shared" si="58"/>
        <v>2766.4166666666665</v>
      </c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x14ac:dyDescent="0.25">
      <c r="A285" s="7">
        <v>281</v>
      </c>
      <c r="B285" s="13" t="s">
        <v>296</v>
      </c>
      <c r="C285" s="14" t="s">
        <v>633</v>
      </c>
      <c r="D285" s="14" t="s">
        <v>650</v>
      </c>
      <c r="E285" s="7" t="s">
        <v>668</v>
      </c>
      <c r="F285" s="14" t="s">
        <v>654</v>
      </c>
      <c r="G285" s="15">
        <v>720</v>
      </c>
      <c r="H285" s="20">
        <f t="shared" si="59"/>
        <v>8640</v>
      </c>
      <c r="I285" s="8">
        <f>+H285/12</f>
        <v>720</v>
      </c>
      <c r="J285" s="8">
        <v>366</v>
      </c>
      <c r="K285" s="7"/>
      <c r="L285" s="7"/>
      <c r="M285" s="9">
        <f t="shared" si="58"/>
        <v>1086</v>
      </c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x14ac:dyDescent="0.25">
      <c r="A286" s="12">
        <v>282</v>
      </c>
      <c r="B286" s="13" t="s">
        <v>297</v>
      </c>
      <c r="C286" s="14" t="s">
        <v>592</v>
      </c>
      <c r="D286" s="14" t="s">
        <v>652</v>
      </c>
      <c r="E286" s="7" t="s">
        <v>670</v>
      </c>
      <c r="F286" s="14" t="s">
        <v>660</v>
      </c>
      <c r="G286" s="15">
        <v>2546</v>
      </c>
      <c r="H286" s="20">
        <f t="shared" si="59"/>
        <v>30552</v>
      </c>
      <c r="I286" s="8">
        <f>+H286/12</f>
        <v>2546</v>
      </c>
      <c r="J286" s="8">
        <v>366</v>
      </c>
      <c r="K286" s="7"/>
      <c r="L286" s="7"/>
      <c r="M286" s="9">
        <f t="shared" si="58"/>
        <v>2912</v>
      </c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x14ac:dyDescent="0.25">
      <c r="A287" s="7">
        <v>283</v>
      </c>
      <c r="B287" s="13" t="s">
        <v>298</v>
      </c>
      <c r="C287" s="14" t="s">
        <v>587</v>
      </c>
      <c r="D287" s="14" t="s">
        <v>651</v>
      </c>
      <c r="E287" s="7" t="s">
        <v>670</v>
      </c>
      <c r="F287" s="14" t="s">
        <v>657</v>
      </c>
      <c r="G287" s="15">
        <v>922.63</v>
      </c>
      <c r="H287" s="20">
        <f t="shared" si="59"/>
        <v>11071.56</v>
      </c>
      <c r="I287" s="8">
        <f t="shared" ref="I287" si="63">+H287/12</f>
        <v>922.63</v>
      </c>
      <c r="J287" s="8">
        <v>366</v>
      </c>
      <c r="K287" s="7"/>
      <c r="L287" s="7"/>
      <c r="M287" s="9">
        <f t="shared" si="58"/>
        <v>1288.6300000000001</v>
      </c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x14ac:dyDescent="0.25">
      <c r="A288" s="7">
        <v>284</v>
      </c>
      <c r="B288" s="13" t="s">
        <v>299</v>
      </c>
      <c r="C288" s="14" t="s">
        <v>588</v>
      </c>
      <c r="D288" s="14" t="s">
        <v>649</v>
      </c>
      <c r="E288" s="7" t="s">
        <v>669</v>
      </c>
      <c r="F288" s="14" t="s">
        <v>653</v>
      </c>
      <c r="G288" s="15">
        <v>1676</v>
      </c>
      <c r="H288" s="20">
        <v>18436</v>
      </c>
      <c r="I288" s="8">
        <f>+H288/12</f>
        <v>1536.3333333333333</v>
      </c>
      <c r="J288" s="8">
        <f>366/12*11</f>
        <v>335.5</v>
      </c>
      <c r="K288" s="7"/>
      <c r="L288" s="7"/>
      <c r="M288" s="9">
        <f t="shared" si="58"/>
        <v>1871.8333333333333</v>
      </c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x14ac:dyDescent="0.25">
      <c r="A289" s="12">
        <v>285</v>
      </c>
      <c r="B289" s="13" t="s">
        <v>300</v>
      </c>
      <c r="C289" s="14" t="s">
        <v>583</v>
      </c>
      <c r="D289" s="14" t="s">
        <v>650</v>
      </c>
      <c r="E289" s="7" t="s">
        <v>668</v>
      </c>
      <c r="F289" s="14" t="s">
        <v>654</v>
      </c>
      <c r="G289" s="15">
        <v>500</v>
      </c>
      <c r="H289" s="20">
        <v>5400</v>
      </c>
      <c r="I289" s="8">
        <f>+H289/12</f>
        <v>450</v>
      </c>
      <c r="J289" s="8">
        <v>366</v>
      </c>
      <c r="K289" s="7"/>
      <c r="L289" s="7"/>
      <c r="M289" s="9">
        <f t="shared" si="58"/>
        <v>816</v>
      </c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x14ac:dyDescent="0.25">
      <c r="A290" s="7">
        <v>286</v>
      </c>
      <c r="B290" s="13" t="s">
        <v>301</v>
      </c>
      <c r="C290" s="14" t="s">
        <v>586</v>
      </c>
      <c r="D290" s="14" t="s">
        <v>651</v>
      </c>
      <c r="E290" s="7" t="s">
        <v>670</v>
      </c>
      <c r="F290" s="14" t="s">
        <v>656</v>
      </c>
      <c r="G290" s="15">
        <v>1676</v>
      </c>
      <c r="H290" s="20">
        <v>18436</v>
      </c>
      <c r="I290" s="8">
        <f>+H290/12</f>
        <v>1536.3333333333333</v>
      </c>
      <c r="J290" s="8">
        <f>366/12*11</f>
        <v>335.5</v>
      </c>
      <c r="K290" s="7"/>
      <c r="L290" s="7"/>
      <c r="M290" s="9">
        <f t="shared" si="58"/>
        <v>1871.8333333333333</v>
      </c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x14ac:dyDescent="0.25">
      <c r="A291" s="7">
        <v>287</v>
      </c>
      <c r="B291" s="13" t="s">
        <v>302</v>
      </c>
      <c r="C291" s="14" t="s">
        <v>588</v>
      </c>
      <c r="D291" s="14" t="s">
        <v>649</v>
      </c>
      <c r="E291" s="7" t="s">
        <v>669</v>
      </c>
      <c r="F291" s="14" t="s">
        <v>653</v>
      </c>
      <c r="G291" s="15">
        <v>1676</v>
      </c>
      <c r="H291" s="20">
        <v>3352</v>
      </c>
      <c r="I291" s="8">
        <f>+H291/12</f>
        <v>279.33333333333331</v>
      </c>
      <c r="J291" s="8">
        <f>366/12*2</f>
        <v>61</v>
      </c>
      <c r="K291" s="7"/>
      <c r="L291" s="7"/>
      <c r="M291" s="9">
        <f t="shared" si="58"/>
        <v>340.33333333333331</v>
      </c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x14ac:dyDescent="0.25">
      <c r="A292" s="12">
        <v>288</v>
      </c>
      <c r="B292" s="13" t="s">
        <v>303</v>
      </c>
      <c r="C292" s="14" t="s">
        <v>586</v>
      </c>
      <c r="D292" s="14" t="s">
        <v>651</v>
      </c>
      <c r="E292" s="7" t="s">
        <v>670</v>
      </c>
      <c r="F292" s="14" t="s">
        <v>656</v>
      </c>
      <c r="G292" s="15">
        <v>1676</v>
      </c>
      <c r="H292" s="20">
        <v>15922</v>
      </c>
      <c r="I292" s="8">
        <f>+H292/12</f>
        <v>1326.8333333333333</v>
      </c>
      <c r="J292" s="8">
        <f>366/12*11</f>
        <v>335.5</v>
      </c>
      <c r="K292" s="7"/>
      <c r="L292" s="7"/>
      <c r="M292" s="9">
        <f t="shared" si="58"/>
        <v>1662.3333333333333</v>
      </c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x14ac:dyDescent="0.25">
      <c r="A293" s="7">
        <v>289</v>
      </c>
      <c r="B293" s="13" t="s">
        <v>304</v>
      </c>
      <c r="C293" s="14" t="s">
        <v>582</v>
      </c>
      <c r="D293" s="14" t="s">
        <v>649</v>
      </c>
      <c r="E293" s="7" t="s">
        <v>669</v>
      </c>
      <c r="F293" s="14" t="s">
        <v>653</v>
      </c>
      <c r="G293" s="15">
        <v>838</v>
      </c>
      <c r="H293" s="20">
        <v>8380</v>
      </c>
      <c r="I293" s="8">
        <f t="shared" ref="I293:I294" si="64">+H293/12</f>
        <v>698.33333333333337</v>
      </c>
      <c r="J293" s="8">
        <f t="shared" ref="J293:J294" si="65">366/12*10</f>
        <v>305</v>
      </c>
      <c r="K293" s="7"/>
      <c r="L293" s="7"/>
      <c r="M293" s="9">
        <f t="shared" si="58"/>
        <v>1003.3333333333334</v>
      </c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x14ac:dyDescent="0.25">
      <c r="A294" s="7">
        <v>290</v>
      </c>
      <c r="B294" s="13" t="s">
        <v>305</v>
      </c>
      <c r="C294" s="14" t="s">
        <v>582</v>
      </c>
      <c r="D294" s="14" t="s">
        <v>649</v>
      </c>
      <c r="E294" s="7" t="s">
        <v>669</v>
      </c>
      <c r="F294" s="14" t="s">
        <v>653</v>
      </c>
      <c r="G294" s="15">
        <v>838</v>
      </c>
      <c r="H294" s="20">
        <v>8380</v>
      </c>
      <c r="I294" s="8">
        <f t="shared" si="64"/>
        <v>698.33333333333337</v>
      </c>
      <c r="J294" s="8">
        <f t="shared" si="65"/>
        <v>305</v>
      </c>
      <c r="K294" s="7"/>
      <c r="L294" s="7"/>
      <c r="M294" s="9">
        <f t="shared" si="58"/>
        <v>1003.3333333333334</v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x14ac:dyDescent="0.25">
      <c r="A295" s="12">
        <v>291</v>
      </c>
      <c r="B295" s="13" t="s">
        <v>306</v>
      </c>
      <c r="C295" s="14" t="s">
        <v>588</v>
      </c>
      <c r="D295" s="14" t="s">
        <v>649</v>
      </c>
      <c r="E295" s="7" t="s">
        <v>669</v>
      </c>
      <c r="F295" s="14" t="s">
        <v>653</v>
      </c>
      <c r="G295" s="15">
        <v>1676</v>
      </c>
      <c r="H295" s="20">
        <v>16760</v>
      </c>
      <c r="I295" s="8">
        <f>+H295/12</f>
        <v>1396.6666666666667</v>
      </c>
      <c r="J295" s="8">
        <f>366/12*10</f>
        <v>305</v>
      </c>
      <c r="K295" s="7"/>
      <c r="L295" s="7"/>
      <c r="M295" s="9">
        <f t="shared" si="58"/>
        <v>1701.6666666666667</v>
      </c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x14ac:dyDescent="0.25">
      <c r="A296" s="7">
        <v>292</v>
      </c>
      <c r="B296" s="13" t="s">
        <v>307</v>
      </c>
      <c r="C296" s="14" t="s">
        <v>592</v>
      </c>
      <c r="D296" s="14" t="s">
        <v>652</v>
      </c>
      <c r="E296" s="7" t="s">
        <v>670</v>
      </c>
      <c r="F296" s="14" t="s">
        <v>660</v>
      </c>
      <c r="G296" s="15">
        <v>2546</v>
      </c>
      <c r="H296" s="20">
        <f t="shared" si="59"/>
        <v>30552</v>
      </c>
      <c r="I296" s="8">
        <f>+H296/12</f>
        <v>2546</v>
      </c>
      <c r="J296" s="8">
        <v>366</v>
      </c>
      <c r="K296" s="7"/>
      <c r="L296" s="7"/>
      <c r="M296" s="9">
        <f t="shared" si="58"/>
        <v>2912</v>
      </c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x14ac:dyDescent="0.25">
      <c r="A297" s="7">
        <v>293</v>
      </c>
      <c r="B297" s="13" t="s">
        <v>308</v>
      </c>
      <c r="C297" s="14" t="s">
        <v>588</v>
      </c>
      <c r="D297" s="14" t="s">
        <v>649</v>
      </c>
      <c r="E297" s="7" t="s">
        <v>669</v>
      </c>
      <c r="F297" s="14" t="s">
        <v>653</v>
      </c>
      <c r="G297" s="15">
        <v>1676</v>
      </c>
      <c r="H297" s="20">
        <v>16760</v>
      </c>
      <c r="I297" s="8">
        <f t="shared" ref="I297:I302" si="66">+H297/12</f>
        <v>1396.6666666666667</v>
      </c>
      <c r="J297" s="8">
        <f>366/12*10</f>
        <v>305</v>
      </c>
      <c r="K297" s="7"/>
      <c r="L297" s="7"/>
      <c r="M297" s="9">
        <f t="shared" si="58"/>
        <v>1701.6666666666667</v>
      </c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x14ac:dyDescent="0.25">
      <c r="A298" s="12">
        <v>294</v>
      </c>
      <c r="B298" s="13" t="s">
        <v>309</v>
      </c>
      <c r="C298" s="14" t="s">
        <v>621</v>
      </c>
      <c r="D298" s="14" t="s">
        <v>651</v>
      </c>
      <c r="E298" s="7" t="s">
        <v>667</v>
      </c>
      <c r="F298" s="14" t="s">
        <v>658</v>
      </c>
      <c r="G298" s="15">
        <v>1212</v>
      </c>
      <c r="H298" s="20">
        <v>10602</v>
      </c>
      <c r="I298" s="8">
        <f t="shared" si="66"/>
        <v>883.5</v>
      </c>
      <c r="J298" s="8">
        <v>366</v>
      </c>
      <c r="K298" s="7"/>
      <c r="L298" s="7"/>
      <c r="M298" s="9">
        <f t="shared" si="58"/>
        <v>1249.5</v>
      </c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x14ac:dyDescent="0.25">
      <c r="A299" s="7">
        <v>295</v>
      </c>
      <c r="B299" s="13" t="s">
        <v>310</v>
      </c>
      <c r="C299" s="14" t="s">
        <v>586</v>
      </c>
      <c r="D299" s="14" t="s">
        <v>651</v>
      </c>
      <c r="E299" s="7" t="s">
        <v>670</v>
      </c>
      <c r="F299" s="14" t="s">
        <v>656</v>
      </c>
      <c r="G299" s="15">
        <v>1676</v>
      </c>
      <c r="H299" s="20">
        <v>15922</v>
      </c>
      <c r="I299" s="8">
        <f t="shared" si="66"/>
        <v>1326.8333333333333</v>
      </c>
      <c r="J299" s="8">
        <f>366/12*11</f>
        <v>335.5</v>
      </c>
      <c r="K299" s="7"/>
      <c r="L299" s="7"/>
      <c r="M299" s="9">
        <f t="shared" si="58"/>
        <v>1662.3333333333333</v>
      </c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x14ac:dyDescent="0.25">
      <c r="A300" s="7">
        <v>296</v>
      </c>
      <c r="B300" s="13" t="s">
        <v>311</v>
      </c>
      <c r="C300" s="14" t="s">
        <v>587</v>
      </c>
      <c r="D300" s="14" t="s">
        <v>651</v>
      </c>
      <c r="E300" s="7" t="s">
        <v>670</v>
      </c>
      <c r="F300" s="14" t="s">
        <v>657</v>
      </c>
      <c r="G300" s="15">
        <v>2364.19</v>
      </c>
      <c r="H300" s="20">
        <f t="shared" si="59"/>
        <v>28370.28</v>
      </c>
      <c r="I300" s="8">
        <f t="shared" si="66"/>
        <v>2364.19</v>
      </c>
      <c r="J300" s="8">
        <v>366</v>
      </c>
      <c r="K300" s="7"/>
      <c r="L300" s="7"/>
      <c r="M300" s="9">
        <f t="shared" si="58"/>
        <v>2730.19</v>
      </c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x14ac:dyDescent="0.25">
      <c r="A301" s="12">
        <v>297</v>
      </c>
      <c r="B301" s="13" t="s">
        <v>312</v>
      </c>
      <c r="C301" s="14" t="s">
        <v>587</v>
      </c>
      <c r="D301" s="14" t="s">
        <v>651</v>
      </c>
      <c r="E301" s="7" t="s">
        <v>670</v>
      </c>
      <c r="F301" s="14" t="s">
        <v>657</v>
      </c>
      <c r="G301" s="15">
        <v>2051.4</v>
      </c>
      <c r="H301" s="20">
        <f t="shared" si="59"/>
        <v>24616.800000000003</v>
      </c>
      <c r="I301" s="8">
        <f t="shared" si="66"/>
        <v>2051.4</v>
      </c>
      <c r="J301" s="8">
        <v>366</v>
      </c>
      <c r="K301" s="7"/>
      <c r="L301" s="7"/>
      <c r="M301" s="9">
        <f t="shared" si="58"/>
        <v>2417.4</v>
      </c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x14ac:dyDescent="0.25">
      <c r="A302" s="7">
        <v>298</v>
      </c>
      <c r="B302" s="13" t="s">
        <v>313</v>
      </c>
      <c r="C302" s="14" t="s">
        <v>603</v>
      </c>
      <c r="D302" s="14" t="s">
        <v>650</v>
      </c>
      <c r="E302" s="7" t="s">
        <v>668</v>
      </c>
      <c r="F302" s="14" t="s">
        <v>654</v>
      </c>
      <c r="G302" s="15">
        <v>500</v>
      </c>
      <c r="H302" s="20">
        <v>5400</v>
      </c>
      <c r="I302" s="8">
        <f t="shared" si="66"/>
        <v>450</v>
      </c>
      <c r="J302" s="8">
        <v>366</v>
      </c>
      <c r="K302" s="7"/>
      <c r="L302" s="7"/>
      <c r="M302" s="9">
        <f t="shared" si="58"/>
        <v>816</v>
      </c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x14ac:dyDescent="0.25">
      <c r="A303" s="7">
        <v>299</v>
      </c>
      <c r="B303" s="13" t="s">
        <v>314</v>
      </c>
      <c r="C303" s="14" t="s">
        <v>582</v>
      </c>
      <c r="D303" s="14" t="s">
        <v>649</v>
      </c>
      <c r="E303" s="7" t="s">
        <v>669</v>
      </c>
      <c r="F303" s="14" t="s">
        <v>653</v>
      </c>
      <c r="G303" s="15">
        <v>838</v>
      </c>
      <c r="H303" s="20">
        <v>1676</v>
      </c>
      <c r="I303" s="8">
        <f>+H303/12</f>
        <v>139.66666666666666</v>
      </c>
      <c r="J303" s="8">
        <f>366/12*2</f>
        <v>61</v>
      </c>
      <c r="K303" s="7"/>
      <c r="L303" s="7"/>
      <c r="M303" s="9">
        <f t="shared" si="58"/>
        <v>200.66666666666666</v>
      </c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x14ac:dyDescent="0.25">
      <c r="A304" s="12">
        <v>300</v>
      </c>
      <c r="B304" s="13" t="s">
        <v>315</v>
      </c>
      <c r="C304" s="14" t="s">
        <v>595</v>
      </c>
      <c r="D304" s="14" t="s">
        <v>651</v>
      </c>
      <c r="E304" s="7" t="s">
        <v>667</v>
      </c>
      <c r="F304" s="14" t="s">
        <v>658</v>
      </c>
      <c r="G304" s="15">
        <v>1412</v>
      </c>
      <c r="H304" s="20">
        <v>21865</v>
      </c>
      <c r="I304" s="8">
        <f>+H304/12</f>
        <v>1822.0833333333333</v>
      </c>
      <c r="J304" s="8">
        <v>366</v>
      </c>
      <c r="K304" s="7"/>
      <c r="L304" s="7"/>
      <c r="M304" s="9">
        <f t="shared" si="58"/>
        <v>2188.083333333333</v>
      </c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x14ac:dyDescent="0.25">
      <c r="A305" s="7">
        <v>301</v>
      </c>
      <c r="B305" s="13" t="s">
        <v>316</v>
      </c>
      <c r="C305" s="14" t="s">
        <v>599</v>
      </c>
      <c r="D305" s="14" t="s">
        <v>650</v>
      </c>
      <c r="E305" s="7" t="s">
        <v>668</v>
      </c>
      <c r="F305" s="14" t="s">
        <v>654</v>
      </c>
      <c r="G305" s="15">
        <v>500</v>
      </c>
      <c r="H305" s="20">
        <v>5400</v>
      </c>
      <c r="I305" s="8">
        <f t="shared" ref="I305:I307" si="67">+H305/12</f>
        <v>450</v>
      </c>
      <c r="J305" s="8">
        <v>366</v>
      </c>
      <c r="K305" s="8">
        <v>1533.35</v>
      </c>
      <c r="L305" s="7"/>
      <c r="M305" s="9">
        <f t="shared" si="58"/>
        <v>2349.35</v>
      </c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x14ac:dyDescent="0.25">
      <c r="A306" s="7">
        <v>302</v>
      </c>
      <c r="B306" s="13" t="s">
        <v>317</v>
      </c>
      <c r="C306" s="14" t="s">
        <v>610</v>
      </c>
      <c r="D306" s="14" t="s">
        <v>650</v>
      </c>
      <c r="E306" s="7" t="s">
        <v>668</v>
      </c>
      <c r="F306" s="14" t="s">
        <v>654</v>
      </c>
      <c r="G306" s="15">
        <v>500</v>
      </c>
      <c r="H306" s="20">
        <v>5400</v>
      </c>
      <c r="I306" s="8">
        <f t="shared" si="67"/>
        <v>450</v>
      </c>
      <c r="J306" s="8">
        <v>366</v>
      </c>
      <c r="K306" s="7"/>
      <c r="L306" s="7"/>
      <c r="M306" s="9">
        <f t="shared" si="58"/>
        <v>816</v>
      </c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x14ac:dyDescent="0.25">
      <c r="A307" s="12">
        <v>303</v>
      </c>
      <c r="B307" s="13" t="s">
        <v>318</v>
      </c>
      <c r="C307" s="14" t="s">
        <v>610</v>
      </c>
      <c r="D307" s="14" t="s">
        <v>650</v>
      </c>
      <c r="E307" s="7" t="s">
        <v>668</v>
      </c>
      <c r="F307" s="14" t="s">
        <v>654</v>
      </c>
      <c r="G307" s="15">
        <v>500</v>
      </c>
      <c r="H307" s="20">
        <v>5400</v>
      </c>
      <c r="I307" s="8">
        <f t="shared" si="67"/>
        <v>450</v>
      </c>
      <c r="J307" s="8">
        <v>366</v>
      </c>
      <c r="K307" s="7"/>
      <c r="L307" s="7"/>
      <c r="M307" s="9">
        <f t="shared" si="58"/>
        <v>816</v>
      </c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x14ac:dyDescent="0.25">
      <c r="A308" s="7">
        <v>304</v>
      </c>
      <c r="B308" s="13" t="s">
        <v>319</v>
      </c>
      <c r="C308" s="14" t="s">
        <v>585</v>
      </c>
      <c r="D308" s="14" t="s">
        <v>651</v>
      </c>
      <c r="E308" s="7" t="s">
        <v>667</v>
      </c>
      <c r="F308" s="14" t="s">
        <v>655</v>
      </c>
      <c r="G308" s="15">
        <v>622</v>
      </c>
      <c r="H308" s="20">
        <v>7062</v>
      </c>
      <c r="I308" s="8">
        <f>+H308/12</f>
        <v>588.5</v>
      </c>
      <c r="J308" s="8">
        <v>366</v>
      </c>
      <c r="K308" s="7"/>
      <c r="L308" s="7"/>
      <c r="M308" s="9">
        <f t="shared" si="58"/>
        <v>954.5</v>
      </c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x14ac:dyDescent="0.25">
      <c r="A309" s="7">
        <v>305</v>
      </c>
      <c r="B309" s="13" t="s">
        <v>320</v>
      </c>
      <c r="C309" s="14" t="s">
        <v>587</v>
      </c>
      <c r="D309" s="14" t="s">
        <v>651</v>
      </c>
      <c r="E309" s="7" t="s">
        <v>670</v>
      </c>
      <c r="F309" s="14" t="s">
        <v>657</v>
      </c>
      <c r="G309" s="15">
        <v>2226.4</v>
      </c>
      <c r="H309" s="20">
        <f t="shared" si="59"/>
        <v>26716.800000000003</v>
      </c>
      <c r="I309" s="8">
        <f>+H309/12</f>
        <v>2226.4</v>
      </c>
      <c r="J309" s="8">
        <v>366</v>
      </c>
      <c r="K309" s="7"/>
      <c r="L309" s="7"/>
      <c r="M309" s="9">
        <f t="shared" si="58"/>
        <v>2592.4</v>
      </c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x14ac:dyDescent="0.25">
      <c r="A310" s="12">
        <v>306</v>
      </c>
      <c r="B310" s="13" t="s">
        <v>321</v>
      </c>
      <c r="C310" s="14" t="s">
        <v>586</v>
      </c>
      <c r="D310" s="14" t="s">
        <v>651</v>
      </c>
      <c r="E310" s="7" t="s">
        <v>670</v>
      </c>
      <c r="F310" s="14" t="s">
        <v>656</v>
      </c>
      <c r="G310" s="15">
        <v>1676</v>
      </c>
      <c r="H310" s="20">
        <f t="shared" si="59"/>
        <v>20112</v>
      </c>
      <c r="I310" s="8">
        <f>+H310/12</f>
        <v>1676</v>
      </c>
      <c r="J310" s="8">
        <v>366</v>
      </c>
      <c r="K310" s="7"/>
      <c r="L310" s="7"/>
      <c r="M310" s="9">
        <f t="shared" si="58"/>
        <v>2042</v>
      </c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x14ac:dyDescent="0.25">
      <c r="A311" s="7">
        <v>307</v>
      </c>
      <c r="B311" s="13" t="s">
        <v>322</v>
      </c>
      <c r="C311" s="14" t="s">
        <v>590</v>
      </c>
      <c r="D311" s="14" t="s">
        <v>651</v>
      </c>
      <c r="E311" s="7" t="s">
        <v>667</v>
      </c>
      <c r="F311" s="14" t="s">
        <v>659</v>
      </c>
      <c r="G311" s="15">
        <v>1412</v>
      </c>
      <c r="H311" s="20">
        <f t="shared" si="59"/>
        <v>16944</v>
      </c>
      <c r="I311" s="8">
        <f t="shared" ref="I311:I315" si="68">+H311/12</f>
        <v>1412</v>
      </c>
      <c r="J311" s="8">
        <v>366</v>
      </c>
      <c r="K311" s="7"/>
      <c r="L311" s="7"/>
      <c r="M311" s="9">
        <f t="shared" si="58"/>
        <v>1778</v>
      </c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x14ac:dyDescent="0.25">
      <c r="A312" s="7">
        <v>308</v>
      </c>
      <c r="B312" s="13" t="s">
        <v>323</v>
      </c>
      <c r="C312" s="14" t="s">
        <v>589</v>
      </c>
      <c r="D312" s="14" t="s">
        <v>651</v>
      </c>
      <c r="E312" s="7" t="s">
        <v>667</v>
      </c>
      <c r="F312" s="14" t="s">
        <v>658</v>
      </c>
      <c r="G312" s="18">
        <v>1676</v>
      </c>
      <c r="H312" s="20">
        <f t="shared" si="59"/>
        <v>20112</v>
      </c>
      <c r="I312" s="8">
        <f t="shared" si="68"/>
        <v>1676</v>
      </c>
      <c r="J312" s="8">
        <v>366</v>
      </c>
      <c r="K312" s="7"/>
      <c r="L312" s="7"/>
      <c r="M312" s="9">
        <f t="shared" si="58"/>
        <v>2042</v>
      </c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x14ac:dyDescent="0.25">
      <c r="A313" s="12">
        <v>309</v>
      </c>
      <c r="B313" s="13" t="s">
        <v>324</v>
      </c>
      <c r="C313" s="14" t="s">
        <v>589</v>
      </c>
      <c r="D313" s="14" t="s">
        <v>651</v>
      </c>
      <c r="E313" s="7" t="s">
        <v>667</v>
      </c>
      <c r="F313" s="14" t="s">
        <v>658</v>
      </c>
      <c r="G313" s="15">
        <v>1086</v>
      </c>
      <c r="H313" s="20">
        <v>9846</v>
      </c>
      <c r="I313" s="8">
        <f t="shared" si="68"/>
        <v>820.5</v>
      </c>
      <c r="J313" s="8">
        <v>366</v>
      </c>
      <c r="K313" s="7"/>
      <c r="L313" s="7"/>
      <c r="M313" s="9">
        <f t="shared" si="58"/>
        <v>1186.5</v>
      </c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x14ac:dyDescent="0.25">
      <c r="A314" s="7">
        <v>310</v>
      </c>
      <c r="B314" s="13" t="s">
        <v>325</v>
      </c>
      <c r="C314" s="14" t="s">
        <v>605</v>
      </c>
      <c r="D314" s="14" t="s">
        <v>651</v>
      </c>
      <c r="E314" s="7" t="s">
        <v>667</v>
      </c>
      <c r="F314" s="14" t="s">
        <v>658</v>
      </c>
      <c r="G314" s="15">
        <v>986</v>
      </c>
      <c r="H314" s="20">
        <v>10818</v>
      </c>
      <c r="I314" s="8">
        <f t="shared" si="68"/>
        <v>901.5</v>
      </c>
      <c r="J314" s="8">
        <v>366</v>
      </c>
      <c r="K314" s="7"/>
      <c r="L314" s="7"/>
      <c r="M314" s="9">
        <f t="shared" si="58"/>
        <v>1267.5</v>
      </c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x14ac:dyDescent="0.25">
      <c r="A315" s="7">
        <v>311</v>
      </c>
      <c r="B315" s="13" t="s">
        <v>326</v>
      </c>
      <c r="C315" s="14" t="s">
        <v>595</v>
      </c>
      <c r="D315" s="14" t="s">
        <v>651</v>
      </c>
      <c r="E315" s="7" t="s">
        <v>667</v>
      </c>
      <c r="F315" s="14" t="s">
        <v>658</v>
      </c>
      <c r="G315" s="15">
        <v>1412</v>
      </c>
      <c r="H315" s="20">
        <v>21865</v>
      </c>
      <c r="I315" s="8">
        <f t="shared" si="68"/>
        <v>1822.0833333333333</v>
      </c>
      <c r="J315" s="8">
        <v>366</v>
      </c>
      <c r="K315" s="7"/>
      <c r="L315" s="7"/>
      <c r="M315" s="9">
        <f t="shared" si="58"/>
        <v>2188.083333333333</v>
      </c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x14ac:dyDescent="0.25">
      <c r="A316" s="12">
        <v>312</v>
      </c>
      <c r="B316" s="13" t="s">
        <v>327</v>
      </c>
      <c r="C316" s="14" t="s">
        <v>586</v>
      </c>
      <c r="D316" s="14" t="s">
        <v>651</v>
      </c>
      <c r="E316" s="7" t="s">
        <v>670</v>
      </c>
      <c r="F316" s="14" t="s">
        <v>656</v>
      </c>
      <c r="G316" s="15">
        <v>1676</v>
      </c>
      <c r="H316" s="20">
        <v>13408</v>
      </c>
      <c r="I316" s="8">
        <f t="shared" ref="I316:I325" si="69">+H316/12</f>
        <v>1117.3333333333333</v>
      </c>
      <c r="J316" s="8">
        <f>30.5*9</f>
        <v>274.5</v>
      </c>
      <c r="K316" s="7"/>
      <c r="L316" s="7"/>
      <c r="M316" s="9">
        <f t="shared" si="58"/>
        <v>1391.8333333333333</v>
      </c>
    </row>
    <row r="317" spans="1:36" x14ac:dyDescent="0.25">
      <c r="A317" s="7">
        <v>313</v>
      </c>
      <c r="B317" s="13" t="s">
        <v>328</v>
      </c>
      <c r="C317" s="14" t="s">
        <v>634</v>
      </c>
      <c r="D317" s="14" t="s">
        <v>651</v>
      </c>
      <c r="E317" s="7" t="s">
        <v>667</v>
      </c>
      <c r="F317" s="14" t="s">
        <v>661</v>
      </c>
      <c r="G317" s="15">
        <v>2800</v>
      </c>
      <c r="H317" s="20">
        <v>31008</v>
      </c>
      <c r="I317" s="8">
        <f t="shared" si="69"/>
        <v>2584</v>
      </c>
      <c r="J317" s="8">
        <v>366</v>
      </c>
      <c r="K317" s="7"/>
      <c r="L317" s="7"/>
      <c r="M317" s="9">
        <f t="shared" si="58"/>
        <v>2950</v>
      </c>
    </row>
    <row r="318" spans="1:36" x14ac:dyDescent="0.25">
      <c r="A318" s="7">
        <v>314</v>
      </c>
      <c r="B318" s="13" t="s">
        <v>329</v>
      </c>
      <c r="C318" s="14" t="s">
        <v>582</v>
      </c>
      <c r="D318" s="14" t="s">
        <v>649</v>
      </c>
      <c r="E318" s="7" t="s">
        <v>669</v>
      </c>
      <c r="F318" s="14" t="s">
        <v>653</v>
      </c>
      <c r="G318" s="15">
        <v>606</v>
      </c>
      <c r="H318" s="20">
        <f>G318*2</f>
        <v>1212</v>
      </c>
      <c r="I318" s="8">
        <f t="shared" si="69"/>
        <v>101</v>
      </c>
      <c r="J318" s="8">
        <v>61</v>
      </c>
      <c r="K318" s="7"/>
      <c r="L318" s="7"/>
      <c r="M318" s="9">
        <f t="shared" si="58"/>
        <v>162</v>
      </c>
    </row>
    <row r="319" spans="1:36" x14ac:dyDescent="0.25">
      <c r="A319" s="12">
        <v>315</v>
      </c>
      <c r="B319" s="28" t="s">
        <v>330</v>
      </c>
      <c r="C319" s="14" t="s">
        <v>587</v>
      </c>
      <c r="D319" s="14" t="s">
        <v>651</v>
      </c>
      <c r="E319" s="7" t="s">
        <v>670</v>
      </c>
      <c r="F319" s="14" t="s">
        <v>657</v>
      </c>
      <c r="G319" s="15">
        <v>2051.4</v>
      </c>
      <c r="H319" s="20">
        <f t="shared" si="59"/>
        <v>24616.800000000003</v>
      </c>
      <c r="I319" s="8">
        <f t="shared" si="69"/>
        <v>2051.4</v>
      </c>
      <c r="J319" s="8">
        <v>366</v>
      </c>
      <c r="K319" s="7"/>
      <c r="L319" s="7"/>
      <c r="M319" s="9">
        <f t="shared" si="58"/>
        <v>2417.4</v>
      </c>
    </row>
    <row r="320" spans="1:36" x14ac:dyDescent="0.25">
      <c r="A320" s="7">
        <v>316</v>
      </c>
      <c r="B320" s="13" t="s">
        <v>331</v>
      </c>
      <c r="C320" s="14" t="s">
        <v>587</v>
      </c>
      <c r="D320" s="14" t="s">
        <v>651</v>
      </c>
      <c r="E320" s="7" t="s">
        <v>670</v>
      </c>
      <c r="F320" s="14" t="s">
        <v>657</v>
      </c>
      <c r="G320" s="15">
        <v>1676</v>
      </c>
      <c r="H320" s="20">
        <f t="shared" si="59"/>
        <v>20112</v>
      </c>
      <c r="I320" s="8">
        <f t="shared" si="69"/>
        <v>1676</v>
      </c>
      <c r="J320" s="8">
        <v>366</v>
      </c>
      <c r="K320" s="7"/>
      <c r="L320" s="7"/>
      <c r="M320" s="9">
        <f t="shared" si="58"/>
        <v>2042</v>
      </c>
    </row>
    <row r="321" spans="1:13" x14ac:dyDescent="0.25">
      <c r="A321" s="7">
        <v>317</v>
      </c>
      <c r="B321" s="13" t="s">
        <v>332</v>
      </c>
      <c r="C321" s="14" t="s">
        <v>588</v>
      </c>
      <c r="D321" s="14" t="s">
        <v>649</v>
      </c>
      <c r="E321" s="7" t="s">
        <v>669</v>
      </c>
      <c r="F321" s="14" t="s">
        <v>653</v>
      </c>
      <c r="G321" s="15">
        <v>1676</v>
      </c>
      <c r="H321" s="20">
        <v>16760</v>
      </c>
      <c r="I321" s="8">
        <f t="shared" si="69"/>
        <v>1396.6666666666667</v>
      </c>
      <c r="J321" s="8">
        <f>366/12*10</f>
        <v>305</v>
      </c>
      <c r="K321" s="7"/>
      <c r="L321" s="7"/>
      <c r="M321" s="9">
        <f t="shared" si="58"/>
        <v>1701.6666666666667</v>
      </c>
    </row>
    <row r="322" spans="1:13" x14ac:dyDescent="0.25">
      <c r="A322" s="12">
        <v>318</v>
      </c>
      <c r="B322" s="13" t="s">
        <v>333</v>
      </c>
      <c r="C322" s="14" t="s">
        <v>587</v>
      </c>
      <c r="D322" s="14" t="s">
        <v>651</v>
      </c>
      <c r="E322" s="7" t="s">
        <v>670</v>
      </c>
      <c r="F322" s="14" t="s">
        <v>657</v>
      </c>
      <c r="G322" s="16">
        <v>1948.5</v>
      </c>
      <c r="H322" s="20">
        <v>29954.5</v>
      </c>
      <c r="I322" s="8">
        <f t="shared" si="69"/>
        <v>2496.2083333333335</v>
      </c>
      <c r="J322" s="8">
        <v>366</v>
      </c>
      <c r="K322" s="7"/>
      <c r="L322" s="7"/>
      <c r="M322" s="9">
        <f t="shared" si="58"/>
        <v>2862.2083333333335</v>
      </c>
    </row>
    <row r="323" spans="1:13" x14ac:dyDescent="0.25">
      <c r="A323" s="7">
        <v>319</v>
      </c>
      <c r="B323" s="13" t="s">
        <v>334</v>
      </c>
      <c r="C323" s="14" t="s">
        <v>593</v>
      </c>
      <c r="D323" s="14" t="s">
        <v>650</v>
      </c>
      <c r="E323" s="7" t="s">
        <v>668</v>
      </c>
      <c r="F323" s="14" t="s">
        <v>654</v>
      </c>
      <c r="G323" s="15">
        <v>531</v>
      </c>
      <c r="H323" s="20">
        <f t="shared" si="59"/>
        <v>6372</v>
      </c>
      <c r="I323" s="8">
        <f t="shared" si="69"/>
        <v>531</v>
      </c>
      <c r="J323" s="8">
        <v>366</v>
      </c>
      <c r="K323" s="7"/>
      <c r="L323" s="7"/>
      <c r="M323" s="9">
        <f t="shared" si="58"/>
        <v>897</v>
      </c>
    </row>
    <row r="324" spans="1:13" x14ac:dyDescent="0.25">
      <c r="A324" s="7">
        <v>320</v>
      </c>
      <c r="B324" s="13" t="s">
        <v>335</v>
      </c>
      <c r="C324" s="14" t="s">
        <v>585</v>
      </c>
      <c r="D324" s="14" t="s">
        <v>651</v>
      </c>
      <c r="E324" s="7" t="s">
        <v>667</v>
      </c>
      <c r="F324" s="14" t="s">
        <v>655</v>
      </c>
      <c r="G324" s="15">
        <v>1077.56</v>
      </c>
      <c r="H324" s="20">
        <f t="shared" si="59"/>
        <v>12930.72</v>
      </c>
      <c r="I324" s="8">
        <f t="shared" si="69"/>
        <v>1077.56</v>
      </c>
      <c r="J324" s="8">
        <v>366</v>
      </c>
      <c r="K324" s="7"/>
      <c r="L324" s="7"/>
      <c r="M324" s="9">
        <f t="shared" si="58"/>
        <v>1443.56</v>
      </c>
    </row>
    <row r="325" spans="1:13" x14ac:dyDescent="0.25">
      <c r="A325" s="12">
        <v>321</v>
      </c>
      <c r="B325" s="13" t="s">
        <v>336</v>
      </c>
      <c r="C325" s="14" t="s">
        <v>603</v>
      </c>
      <c r="D325" s="14" t="s">
        <v>650</v>
      </c>
      <c r="E325" s="7" t="s">
        <v>668</v>
      </c>
      <c r="F325" s="14" t="s">
        <v>654</v>
      </c>
      <c r="G325" s="15">
        <v>500</v>
      </c>
      <c r="H325" s="20">
        <v>5400</v>
      </c>
      <c r="I325" s="8">
        <f t="shared" si="69"/>
        <v>450</v>
      </c>
      <c r="J325" s="8">
        <v>366</v>
      </c>
      <c r="K325" s="7"/>
      <c r="L325" s="7"/>
      <c r="M325" s="9">
        <f t="shared" si="58"/>
        <v>816</v>
      </c>
    </row>
    <row r="326" spans="1:13" x14ac:dyDescent="0.25">
      <c r="A326" s="7">
        <v>322</v>
      </c>
      <c r="B326" s="13" t="s">
        <v>337</v>
      </c>
      <c r="C326" s="14" t="s">
        <v>586</v>
      </c>
      <c r="D326" s="14" t="s">
        <v>651</v>
      </c>
      <c r="E326" s="7" t="s">
        <v>670</v>
      </c>
      <c r="F326" s="14" t="s">
        <v>656</v>
      </c>
      <c r="G326" s="15">
        <v>1676</v>
      </c>
      <c r="H326" s="20">
        <v>18436</v>
      </c>
      <c r="I326" s="8">
        <f t="shared" ref="I326:I327" si="70">+H326/12</f>
        <v>1536.3333333333333</v>
      </c>
      <c r="J326" s="8">
        <f>366/12*11</f>
        <v>335.5</v>
      </c>
      <c r="K326" s="7"/>
      <c r="L326" s="7"/>
      <c r="M326" s="9">
        <f t="shared" ref="M326:M389" si="71">SUM(I326:L326)</f>
        <v>1871.8333333333333</v>
      </c>
    </row>
    <row r="327" spans="1:13" x14ac:dyDescent="0.25">
      <c r="A327" s="7">
        <v>323</v>
      </c>
      <c r="B327" s="13" t="s">
        <v>338</v>
      </c>
      <c r="C327" s="14" t="s">
        <v>587</v>
      </c>
      <c r="D327" s="14" t="s">
        <v>651</v>
      </c>
      <c r="E327" s="7" t="s">
        <v>670</v>
      </c>
      <c r="F327" s="14" t="s">
        <v>657</v>
      </c>
      <c r="G327" s="15">
        <v>1676</v>
      </c>
      <c r="H327" s="20">
        <f t="shared" ref="H327:H387" si="72">G327*12</f>
        <v>20112</v>
      </c>
      <c r="I327" s="8">
        <f t="shared" si="70"/>
        <v>1676</v>
      </c>
      <c r="J327" s="8">
        <v>366</v>
      </c>
      <c r="K327" s="7"/>
      <c r="L327" s="7"/>
      <c r="M327" s="9">
        <f t="shared" si="71"/>
        <v>2042</v>
      </c>
    </row>
    <row r="328" spans="1:13" x14ac:dyDescent="0.25">
      <c r="A328" s="12">
        <v>324</v>
      </c>
      <c r="B328" s="13" t="s">
        <v>339</v>
      </c>
      <c r="C328" s="14" t="s">
        <v>587</v>
      </c>
      <c r="D328" s="14" t="s">
        <v>651</v>
      </c>
      <c r="E328" s="7" t="s">
        <v>670</v>
      </c>
      <c r="F328" s="14" t="s">
        <v>657</v>
      </c>
      <c r="G328" s="15">
        <v>2967</v>
      </c>
      <c r="H328" s="20">
        <f t="shared" si="72"/>
        <v>35604</v>
      </c>
      <c r="I328" s="8">
        <f>+H328/12</f>
        <v>2967</v>
      </c>
      <c r="J328" s="8">
        <v>366</v>
      </c>
      <c r="K328" s="7"/>
      <c r="L328" s="7"/>
      <c r="M328" s="9">
        <f t="shared" si="71"/>
        <v>3333</v>
      </c>
    </row>
    <row r="329" spans="1:13" x14ac:dyDescent="0.25">
      <c r="A329" s="7">
        <v>325</v>
      </c>
      <c r="B329" s="13" t="s">
        <v>340</v>
      </c>
      <c r="C329" s="14" t="s">
        <v>597</v>
      </c>
      <c r="D329" s="14" t="s">
        <v>650</v>
      </c>
      <c r="E329" s="7" t="s">
        <v>668</v>
      </c>
      <c r="F329" s="14" t="s">
        <v>654</v>
      </c>
      <c r="G329" s="15">
        <v>720</v>
      </c>
      <c r="H329" s="20">
        <f t="shared" si="72"/>
        <v>8640</v>
      </c>
      <c r="I329" s="8">
        <f>+H329/12</f>
        <v>720</v>
      </c>
      <c r="J329" s="8">
        <v>366</v>
      </c>
      <c r="K329" s="7"/>
      <c r="L329" s="7"/>
      <c r="M329" s="9">
        <f t="shared" si="71"/>
        <v>1086</v>
      </c>
    </row>
    <row r="330" spans="1:13" x14ac:dyDescent="0.25">
      <c r="A330" s="7">
        <v>326</v>
      </c>
      <c r="B330" s="13" t="s">
        <v>341</v>
      </c>
      <c r="C330" s="14" t="s">
        <v>585</v>
      </c>
      <c r="D330" s="14" t="s">
        <v>651</v>
      </c>
      <c r="E330" s="7" t="s">
        <v>667</v>
      </c>
      <c r="F330" s="14" t="s">
        <v>655</v>
      </c>
      <c r="G330" s="15">
        <v>1044.4000000000001</v>
      </c>
      <c r="H330" s="20">
        <f t="shared" si="72"/>
        <v>12532.800000000001</v>
      </c>
      <c r="I330" s="8">
        <f>+H330/12</f>
        <v>1044.4000000000001</v>
      </c>
      <c r="J330" s="8">
        <v>366</v>
      </c>
      <c r="K330" s="7"/>
      <c r="L330" s="7"/>
      <c r="M330" s="9">
        <f t="shared" si="71"/>
        <v>1410.4</v>
      </c>
    </row>
    <row r="331" spans="1:13" x14ac:dyDescent="0.25">
      <c r="A331" s="12">
        <v>327</v>
      </c>
      <c r="B331" s="13" t="s">
        <v>342</v>
      </c>
      <c r="C331" s="14" t="s">
        <v>584</v>
      </c>
      <c r="D331" s="14" t="s">
        <v>650</v>
      </c>
      <c r="E331" s="7" t="s">
        <v>668</v>
      </c>
      <c r="F331" s="14" t="s">
        <v>654</v>
      </c>
      <c r="G331" s="15">
        <v>500</v>
      </c>
      <c r="H331" s="20">
        <v>5400</v>
      </c>
      <c r="I331" s="8">
        <f>+H331/12</f>
        <v>450</v>
      </c>
      <c r="J331" s="8">
        <v>366</v>
      </c>
      <c r="K331" s="7"/>
      <c r="L331" s="7"/>
      <c r="M331" s="9">
        <f t="shared" si="71"/>
        <v>816</v>
      </c>
    </row>
    <row r="332" spans="1:13" x14ac:dyDescent="0.25">
      <c r="A332" s="7">
        <v>328</v>
      </c>
      <c r="B332" s="13" t="s">
        <v>343</v>
      </c>
      <c r="C332" s="14" t="s">
        <v>595</v>
      </c>
      <c r="D332" s="14" t="s">
        <v>651</v>
      </c>
      <c r="E332" s="7" t="s">
        <v>667</v>
      </c>
      <c r="F332" s="14" t="s">
        <v>658</v>
      </c>
      <c r="G332" s="15">
        <v>1412</v>
      </c>
      <c r="H332" s="20">
        <v>21865</v>
      </c>
      <c r="I332" s="8">
        <f>+H332/12</f>
        <v>1822.0833333333333</v>
      </c>
      <c r="J332" s="8">
        <v>366</v>
      </c>
      <c r="K332" s="7"/>
      <c r="L332" s="7"/>
      <c r="M332" s="9">
        <f t="shared" si="71"/>
        <v>2188.083333333333</v>
      </c>
    </row>
    <row r="333" spans="1:13" x14ac:dyDescent="0.25">
      <c r="A333" s="7">
        <v>329</v>
      </c>
      <c r="B333" s="13" t="s">
        <v>344</v>
      </c>
      <c r="C333" s="14" t="s">
        <v>588</v>
      </c>
      <c r="D333" s="14" t="s">
        <v>649</v>
      </c>
      <c r="E333" s="7" t="s">
        <v>669</v>
      </c>
      <c r="F333" s="14" t="s">
        <v>653</v>
      </c>
      <c r="G333" s="15">
        <v>1676</v>
      </c>
      <c r="H333" s="20">
        <v>16760</v>
      </c>
      <c r="I333" s="8">
        <f t="shared" ref="I333:I334" si="73">+H333/12</f>
        <v>1396.6666666666667</v>
      </c>
      <c r="J333" s="8">
        <f t="shared" ref="J333:J334" si="74">366/12*10</f>
        <v>305</v>
      </c>
      <c r="K333" s="7"/>
      <c r="L333" s="7"/>
      <c r="M333" s="9">
        <f t="shared" si="71"/>
        <v>1701.6666666666667</v>
      </c>
    </row>
    <row r="334" spans="1:13" x14ac:dyDescent="0.25">
      <c r="A334" s="12">
        <v>330</v>
      </c>
      <c r="B334" s="13" t="s">
        <v>345</v>
      </c>
      <c r="C334" s="14" t="s">
        <v>588</v>
      </c>
      <c r="D334" s="14" t="s">
        <v>649</v>
      </c>
      <c r="E334" s="7" t="s">
        <v>669</v>
      </c>
      <c r="F334" s="14" t="s">
        <v>653</v>
      </c>
      <c r="G334" s="15">
        <v>1676</v>
      </c>
      <c r="H334" s="20">
        <v>16760</v>
      </c>
      <c r="I334" s="8">
        <f t="shared" si="73"/>
        <v>1396.6666666666667</v>
      </c>
      <c r="J334" s="8">
        <f t="shared" si="74"/>
        <v>305</v>
      </c>
      <c r="K334" s="7"/>
      <c r="L334" s="7"/>
      <c r="M334" s="9">
        <f t="shared" si="71"/>
        <v>1701.6666666666667</v>
      </c>
    </row>
    <row r="335" spans="1:13" x14ac:dyDescent="0.25">
      <c r="A335" s="7">
        <v>331</v>
      </c>
      <c r="B335" s="13" t="s">
        <v>346</v>
      </c>
      <c r="C335" s="14" t="s">
        <v>585</v>
      </c>
      <c r="D335" s="14" t="s">
        <v>651</v>
      </c>
      <c r="E335" s="7" t="s">
        <v>667</v>
      </c>
      <c r="F335" s="14" t="s">
        <v>655</v>
      </c>
      <c r="G335" s="15">
        <v>756</v>
      </c>
      <c r="H335" s="20">
        <f t="shared" si="72"/>
        <v>9072</v>
      </c>
      <c r="I335" s="8">
        <f>+H335/12</f>
        <v>756</v>
      </c>
      <c r="J335" s="8">
        <v>366</v>
      </c>
      <c r="K335" s="7"/>
      <c r="L335" s="7"/>
      <c r="M335" s="9">
        <f t="shared" si="71"/>
        <v>1122</v>
      </c>
    </row>
    <row r="336" spans="1:13" x14ac:dyDescent="0.25">
      <c r="A336" s="7">
        <v>332</v>
      </c>
      <c r="B336" s="13" t="s">
        <v>347</v>
      </c>
      <c r="C336" s="14" t="s">
        <v>594</v>
      </c>
      <c r="D336" s="14" t="s">
        <v>650</v>
      </c>
      <c r="E336" s="7" t="s">
        <v>668</v>
      </c>
      <c r="F336" s="14" t="s">
        <v>654</v>
      </c>
      <c r="G336" s="15">
        <v>500</v>
      </c>
      <c r="H336" s="20">
        <v>5400</v>
      </c>
      <c r="I336" s="8">
        <f>+H336/12</f>
        <v>450</v>
      </c>
      <c r="J336" s="8">
        <v>366</v>
      </c>
      <c r="K336" s="7"/>
      <c r="L336" s="7"/>
      <c r="M336" s="9">
        <f t="shared" si="71"/>
        <v>816</v>
      </c>
    </row>
    <row r="337" spans="1:13" x14ac:dyDescent="0.25">
      <c r="A337" s="12">
        <v>333</v>
      </c>
      <c r="B337" s="13" t="s">
        <v>348</v>
      </c>
      <c r="C337" s="14" t="s">
        <v>587</v>
      </c>
      <c r="D337" s="14" t="s">
        <v>651</v>
      </c>
      <c r="E337" s="7" t="s">
        <v>670</v>
      </c>
      <c r="F337" s="14" t="s">
        <v>657</v>
      </c>
      <c r="G337" s="15">
        <v>2051.4</v>
      </c>
      <c r="H337" s="20">
        <f t="shared" si="72"/>
        <v>24616.800000000003</v>
      </c>
      <c r="I337" s="8">
        <f>+H337/12</f>
        <v>2051.4</v>
      </c>
      <c r="J337" s="8">
        <v>366</v>
      </c>
      <c r="K337" s="7"/>
      <c r="L337" s="7"/>
      <c r="M337" s="9">
        <f t="shared" si="71"/>
        <v>2417.4</v>
      </c>
    </row>
    <row r="338" spans="1:13" x14ac:dyDescent="0.25">
      <c r="A338" s="7">
        <v>334</v>
      </c>
      <c r="B338" s="13" t="s">
        <v>349</v>
      </c>
      <c r="C338" s="14" t="s">
        <v>588</v>
      </c>
      <c r="D338" s="14" t="s">
        <v>649</v>
      </c>
      <c r="E338" s="7" t="s">
        <v>669</v>
      </c>
      <c r="F338" s="14" t="s">
        <v>653</v>
      </c>
      <c r="G338" s="15">
        <v>1676</v>
      </c>
      <c r="H338" s="20">
        <v>16760</v>
      </c>
      <c r="I338" s="8">
        <f>+H338/12</f>
        <v>1396.6666666666667</v>
      </c>
      <c r="J338" s="8">
        <f>366/12*10</f>
        <v>305</v>
      </c>
      <c r="K338" s="7"/>
      <c r="L338" s="7"/>
      <c r="M338" s="9">
        <f t="shared" si="71"/>
        <v>1701.6666666666667</v>
      </c>
    </row>
    <row r="339" spans="1:13" x14ac:dyDescent="0.25">
      <c r="A339" s="7">
        <v>335</v>
      </c>
      <c r="B339" s="13" t="s">
        <v>350</v>
      </c>
      <c r="C339" s="14" t="s">
        <v>582</v>
      </c>
      <c r="D339" s="14" t="s">
        <v>649</v>
      </c>
      <c r="E339" s="7" t="s">
        <v>669</v>
      </c>
      <c r="F339" s="14" t="s">
        <v>653</v>
      </c>
      <c r="G339" s="15">
        <v>838</v>
      </c>
      <c r="H339" s="20">
        <v>7542</v>
      </c>
      <c r="I339" s="8">
        <f>+H339/12</f>
        <v>628.5</v>
      </c>
      <c r="J339" s="8">
        <f>366/12*9</f>
        <v>274.5</v>
      </c>
      <c r="K339" s="7"/>
      <c r="L339" s="7"/>
      <c r="M339" s="9">
        <f t="shared" si="71"/>
        <v>903</v>
      </c>
    </row>
    <row r="340" spans="1:13" x14ac:dyDescent="0.25">
      <c r="A340" s="12">
        <v>336</v>
      </c>
      <c r="B340" s="13" t="s">
        <v>351</v>
      </c>
      <c r="C340" s="14" t="s">
        <v>587</v>
      </c>
      <c r="D340" s="14" t="s">
        <v>651</v>
      </c>
      <c r="E340" s="7" t="s">
        <v>670</v>
      </c>
      <c r="F340" s="14" t="s">
        <v>657</v>
      </c>
      <c r="G340" s="15">
        <v>1609.39</v>
      </c>
      <c r="H340" s="20">
        <f t="shared" si="72"/>
        <v>19312.68</v>
      </c>
      <c r="I340" s="8">
        <f t="shared" ref="I340:I346" si="75">+H340/12</f>
        <v>1609.39</v>
      </c>
      <c r="J340" s="8">
        <v>366</v>
      </c>
      <c r="K340" s="7"/>
      <c r="L340" s="7"/>
      <c r="M340" s="9">
        <f t="shared" si="71"/>
        <v>1975.39</v>
      </c>
    </row>
    <row r="341" spans="1:13" x14ac:dyDescent="0.25">
      <c r="A341" s="7">
        <v>337</v>
      </c>
      <c r="B341" s="13" t="s">
        <v>352</v>
      </c>
      <c r="C341" s="14" t="s">
        <v>621</v>
      </c>
      <c r="D341" s="14" t="s">
        <v>651</v>
      </c>
      <c r="E341" s="7" t="s">
        <v>667</v>
      </c>
      <c r="F341" s="14" t="s">
        <v>658</v>
      </c>
      <c r="G341" s="15">
        <v>1212</v>
      </c>
      <c r="H341" s="20">
        <v>10602</v>
      </c>
      <c r="I341" s="8">
        <f t="shared" si="75"/>
        <v>883.5</v>
      </c>
      <c r="J341" s="8">
        <v>366</v>
      </c>
      <c r="K341" s="7"/>
      <c r="L341" s="7"/>
      <c r="M341" s="9">
        <f t="shared" si="71"/>
        <v>1249.5</v>
      </c>
    </row>
    <row r="342" spans="1:13" x14ac:dyDescent="0.25">
      <c r="A342" s="7">
        <v>338</v>
      </c>
      <c r="B342" s="13" t="s">
        <v>353</v>
      </c>
      <c r="C342" s="14" t="s">
        <v>603</v>
      </c>
      <c r="D342" s="14" t="s">
        <v>650</v>
      </c>
      <c r="E342" s="7" t="s">
        <v>668</v>
      </c>
      <c r="F342" s="14" t="s">
        <v>654</v>
      </c>
      <c r="G342" s="15">
        <v>500</v>
      </c>
      <c r="H342" s="20">
        <v>5400</v>
      </c>
      <c r="I342" s="8">
        <f t="shared" si="75"/>
        <v>450</v>
      </c>
      <c r="J342" s="8">
        <v>366</v>
      </c>
      <c r="K342" s="7"/>
      <c r="L342" s="7"/>
      <c r="M342" s="9">
        <f t="shared" si="71"/>
        <v>816</v>
      </c>
    </row>
    <row r="343" spans="1:13" x14ac:dyDescent="0.25">
      <c r="A343" s="12">
        <v>339</v>
      </c>
      <c r="B343" s="13" t="s">
        <v>354</v>
      </c>
      <c r="C343" s="14" t="s">
        <v>588</v>
      </c>
      <c r="D343" s="14" t="s">
        <v>649</v>
      </c>
      <c r="E343" s="7" t="s">
        <v>669</v>
      </c>
      <c r="F343" s="14" t="s">
        <v>653</v>
      </c>
      <c r="G343" s="15">
        <v>1676</v>
      </c>
      <c r="H343" s="20">
        <v>16760</v>
      </c>
      <c r="I343" s="8">
        <f t="shared" si="75"/>
        <v>1396.6666666666667</v>
      </c>
      <c r="J343" s="8">
        <f>366/12*10</f>
        <v>305</v>
      </c>
      <c r="K343" s="7"/>
      <c r="L343" s="7"/>
      <c r="M343" s="9">
        <f t="shared" si="71"/>
        <v>1701.6666666666667</v>
      </c>
    </row>
    <row r="344" spans="1:13" x14ac:dyDescent="0.25">
      <c r="A344" s="7">
        <v>340</v>
      </c>
      <c r="B344" s="13" t="s">
        <v>355</v>
      </c>
      <c r="C344" s="14" t="s">
        <v>587</v>
      </c>
      <c r="D344" s="14" t="s">
        <v>651</v>
      </c>
      <c r="E344" s="7" t="s">
        <v>670</v>
      </c>
      <c r="F344" s="14" t="s">
        <v>657</v>
      </c>
      <c r="G344" s="15">
        <v>2051.4</v>
      </c>
      <c r="H344" s="20">
        <f t="shared" si="72"/>
        <v>24616.800000000003</v>
      </c>
      <c r="I344" s="8">
        <f t="shared" si="75"/>
        <v>2051.4</v>
      </c>
      <c r="J344" s="8">
        <v>366</v>
      </c>
      <c r="K344" s="7"/>
      <c r="L344" s="7"/>
      <c r="M344" s="9">
        <f t="shared" si="71"/>
        <v>2417.4</v>
      </c>
    </row>
    <row r="345" spans="1:13" x14ac:dyDescent="0.25">
      <c r="A345" s="7">
        <v>341</v>
      </c>
      <c r="B345" s="13" t="s">
        <v>356</v>
      </c>
      <c r="C345" s="14" t="s">
        <v>588</v>
      </c>
      <c r="D345" s="14" t="s">
        <v>649</v>
      </c>
      <c r="E345" s="7" t="s">
        <v>669</v>
      </c>
      <c r="F345" s="14" t="s">
        <v>653</v>
      </c>
      <c r="G345" s="15">
        <v>1676</v>
      </c>
      <c r="H345" s="20">
        <v>16760</v>
      </c>
      <c r="I345" s="8">
        <f t="shared" si="75"/>
        <v>1396.6666666666667</v>
      </c>
      <c r="J345" s="8">
        <f>366/12*10</f>
        <v>305</v>
      </c>
      <c r="K345" s="7"/>
      <c r="L345" s="7"/>
      <c r="M345" s="9">
        <f t="shared" si="71"/>
        <v>1701.6666666666667</v>
      </c>
    </row>
    <row r="346" spans="1:13" x14ac:dyDescent="0.25">
      <c r="A346" s="12">
        <v>342</v>
      </c>
      <c r="B346" s="13" t="s">
        <v>357</v>
      </c>
      <c r="C346" s="14" t="s">
        <v>599</v>
      </c>
      <c r="D346" s="14" t="s">
        <v>650</v>
      </c>
      <c r="E346" s="7" t="s">
        <v>668</v>
      </c>
      <c r="F346" s="14" t="s">
        <v>654</v>
      </c>
      <c r="G346" s="15">
        <v>500</v>
      </c>
      <c r="H346" s="20">
        <v>5400</v>
      </c>
      <c r="I346" s="8">
        <f t="shared" si="75"/>
        <v>450</v>
      </c>
      <c r="J346" s="8">
        <v>366</v>
      </c>
      <c r="K346" s="8">
        <v>817.98</v>
      </c>
      <c r="L346" s="7"/>
      <c r="M346" s="9">
        <f t="shared" si="71"/>
        <v>1633.98</v>
      </c>
    </row>
    <row r="347" spans="1:13" x14ac:dyDescent="0.25">
      <c r="A347" s="7">
        <v>343</v>
      </c>
      <c r="B347" s="13" t="s">
        <v>358</v>
      </c>
      <c r="C347" s="14" t="s">
        <v>588</v>
      </c>
      <c r="D347" s="14" t="s">
        <v>649</v>
      </c>
      <c r="E347" s="7" t="s">
        <v>669</v>
      </c>
      <c r="F347" s="14" t="s">
        <v>653</v>
      </c>
      <c r="G347" s="15">
        <v>1676</v>
      </c>
      <c r="H347" s="20">
        <v>16760</v>
      </c>
      <c r="I347" s="8">
        <f t="shared" ref="I347:I348" si="76">+H347/12</f>
        <v>1396.6666666666667</v>
      </c>
      <c r="J347" s="8">
        <f t="shared" ref="J347:J348" si="77">366/12*10</f>
        <v>305</v>
      </c>
      <c r="K347" s="7"/>
      <c r="L347" s="7"/>
      <c r="M347" s="9">
        <f t="shared" si="71"/>
        <v>1701.6666666666667</v>
      </c>
    </row>
    <row r="348" spans="1:13" x14ac:dyDescent="0.25">
      <c r="A348" s="7">
        <v>344</v>
      </c>
      <c r="B348" s="13" t="s">
        <v>359</v>
      </c>
      <c r="C348" s="14" t="s">
        <v>588</v>
      </c>
      <c r="D348" s="14" t="s">
        <v>649</v>
      </c>
      <c r="E348" s="7" t="s">
        <v>669</v>
      </c>
      <c r="F348" s="14" t="s">
        <v>653</v>
      </c>
      <c r="G348" s="15">
        <v>1676</v>
      </c>
      <c r="H348" s="20">
        <v>16760</v>
      </c>
      <c r="I348" s="8">
        <f t="shared" si="76"/>
        <v>1396.6666666666667</v>
      </c>
      <c r="J348" s="8">
        <f t="shared" si="77"/>
        <v>305</v>
      </c>
      <c r="K348" s="7"/>
      <c r="L348" s="7"/>
      <c r="M348" s="9">
        <f t="shared" si="71"/>
        <v>1701.6666666666667</v>
      </c>
    </row>
    <row r="349" spans="1:13" x14ac:dyDescent="0.25">
      <c r="A349" s="12">
        <v>345</v>
      </c>
      <c r="B349" s="13" t="s">
        <v>360</v>
      </c>
      <c r="C349" s="14" t="s">
        <v>587</v>
      </c>
      <c r="D349" s="14" t="s">
        <v>651</v>
      </c>
      <c r="E349" s="7" t="s">
        <v>670</v>
      </c>
      <c r="F349" s="14" t="s">
        <v>657</v>
      </c>
      <c r="G349" s="15">
        <v>2051.4</v>
      </c>
      <c r="H349" s="20">
        <f t="shared" si="72"/>
        <v>24616.800000000003</v>
      </c>
      <c r="I349" s="8">
        <f>+H349/12</f>
        <v>2051.4</v>
      </c>
      <c r="J349" s="8">
        <v>366</v>
      </c>
      <c r="K349" s="7"/>
      <c r="L349" s="7"/>
      <c r="M349" s="9">
        <f t="shared" si="71"/>
        <v>2417.4</v>
      </c>
    </row>
    <row r="350" spans="1:13" x14ac:dyDescent="0.25">
      <c r="A350" s="7">
        <v>346</v>
      </c>
      <c r="B350" s="13" t="s">
        <v>361</v>
      </c>
      <c r="C350" s="14" t="s">
        <v>582</v>
      </c>
      <c r="D350" s="14" t="s">
        <v>649</v>
      </c>
      <c r="E350" s="7" t="s">
        <v>669</v>
      </c>
      <c r="F350" s="14" t="s">
        <v>653</v>
      </c>
      <c r="G350" s="15">
        <v>838</v>
      </c>
      <c r="H350" s="20">
        <v>8380</v>
      </c>
      <c r="I350" s="8">
        <f>+H350/12</f>
        <v>698.33333333333337</v>
      </c>
      <c r="J350" s="8">
        <f>366/12*10</f>
        <v>305</v>
      </c>
      <c r="K350" s="7"/>
      <c r="L350" s="7"/>
      <c r="M350" s="9">
        <f t="shared" si="71"/>
        <v>1003.3333333333334</v>
      </c>
    </row>
    <row r="351" spans="1:13" x14ac:dyDescent="0.25">
      <c r="A351" s="7">
        <v>347</v>
      </c>
      <c r="B351" s="13" t="s">
        <v>362</v>
      </c>
      <c r="C351" s="14" t="s">
        <v>599</v>
      </c>
      <c r="D351" s="14" t="s">
        <v>650</v>
      </c>
      <c r="E351" s="7" t="s">
        <v>668</v>
      </c>
      <c r="F351" s="14" t="s">
        <v>654</v>
      </c>
      <c r="G351" s="15">
        <v>500</v>
      </c>
      <c r="H351" s="20">
        <v>5400</v>
      </c>
      <c r="I351" s="8">
        <f t="shared" ref="I351:I357" si="78">+H351/12</f>
        <v>450</v>
      </c>
      <c r="J351" s="8">
        <v>366</v>
      </c>
      <c r="K351" s="8">
        <v>353.14</v>
      </c>
      <c r="L351" s="7"/>
      <c r="M351" s="9">
        <f t="shared" si="71"/>
        <v>1169.1399999999999</v>
      </c>
    </row>
    <row r="352" spans="1:13" x14ac:dyDescent="0.25">
      <c r="A352" s="12">
        <v>348</v>
      </c>
      <c r="B352" s="13" t="s">
        <v>363</v>
      </c>
      <c r="C352" s="14" t="s">
        <v>600</v>
      </c>
      <c r="D352" s="14" t="s">
        <v>651</v>
      </c>
      <c r="E352" s="7" t="s">
        <v>667</v>
      </c>
      <c r="F352" s="14" t="s">
        <v>655</v>
      </c>
      <c r="G352" s="15">
        <v>585</v>
      </c>
      <c r="H352" s="20">
        <v>6840</v>
      </c>
      <c r="I352" s="8">
        <f t="shared" si="78"/>
        <v>570</v>
      </c>
      <c r="J352" s="8">
        <v>366</v>
      </c>
      <c r="K352" s="7"/>
      <c r="L352" s="7"/>
      <c r="M352" s="9">
        <f t="shared" si="71"/>
        <v>936</v>
      </c>
    </row>
    <row r="353" spans="1:13" x14ac:dyDescent="0.25">
      <c r="A353" s="7">
        <v>349</v>
      </c>
      <c r="B353" s="13" t="s">
        <v>364</v>
      </c>
      <c r="C353" s="14" t="s">
        <v>588</v>
      </c>
      <c r="D353" s="14" t="s">
        <v>649</v>
      </c>
      <c r="E353" s="7" t="s">
        <v>669</v>
      </c>
      <c r="F353" s="14" t="s">
        <v>653</v>
      </c>
      <c r="G353" s="15">
        <v>1676</v>
      </c>
      <c r="H353" s="20">
        <v>3352</v>
      </c>
      <c r="I353" s="8">
        <f t="shared" si="78"/>
        <v>279.33333333333331</v>
      </c>
      <c r="J353" s="8">
        <f>366/12*2</f>
        <v>61</v>
      </c>
      <c r="K353" s="7"/>
      <c r="L353" s="7"/>
      <c r="M353" s="9">
        <f t="shared" si="71"/>
        <v>340.33333333333331</v>
      </c>
    </row>
    <row r="354" spans="1:13" x14ac:dyDescent="0.25">
      <c r="A354" s="7">
        <v>350</v>
      </c>
      <c r="B354" s="13" t="s">
        <v>365</v>
      </c>
      <c r="C354" s="14" t="s">
        <v>599</v>
      </c>
      <c r="D354" s="14" t="s">
        <v>650</v>
      </c>
      <c r="E354" s="7" t="s">
        <v>668</v>
      </c>
      <c r="F354" s="14" t="s">
        <v>654</v>
      </c>
      <c r="G354" s="15">
        <v>549</v>
      </c>
      <c r="H354" s="20">
        <v>6480</v>
      </c>
      <c r="I354" s="8">
        <f t="shared" si="78"/>
        <v>540</v>
      </c>
      <c r="J354" s="8">
        <v>366</v>
      </c>
      <c r="K354" s="8"/>
      <c r="L354" s="7"/>
      <c r="M354" s="9">
        <f t="shared" si="71"/>
        <v>906</v>
      </c>
    </row>
    <row r="355" spans="1:13" x14ac:dyDescent="0.25">
      <c r="A355" s="12">
        <v>351</v>
      </c>
      <c r="B355" s="13" t="s">
        <v>366</v>
      </c>
      <c r="C355" s="14" t="s">
        <v>595</v>
      </c>
      <c r="D355" s="14" t="s">
        <v>651</v>
      </c>
      <c r="E355" s="7" t="s">
        <v>667</v>
      </c>
      <c r="F355" s="14" t="s">
        <v>658</v>
      </c>
      <c r="G355" s="15">
        <v>1676</v>
      </c>
      <c r="H355" s="20">
        <f t="shared" si="72"/>
        <v>20112</v>
      </c>
      <c r="I355" s="8">
        <f t="shared" si="78"/>
        <v>1676</v>
      </c>
      <c r="J355" s="8">
        <v>366</v>
      </c>
      <c r="K355" s="7"/>
      <c r="L355" s="7"/>
      <c r="M355" s="9">
        <f t="shared" si="71"/>
        <v>2042</v>
      </c>
    </row>
    <row r="356" spans="1:13" x14ac:dyDescent="0.25">
      <c r="A356" s="7">
        <v>352</v>
      </c>
      <c r="B356" s="13" t="s">
        <v>367</v>
      </c>
      <c r="C356" s="14" t="s">
        <v>588</v>
      </c>
      <c r="D356" s="14" t="s">
        <v>649</v>
      </c>
      <c r="E356" s="7" t="s">
        <v>669</v>
      </c>
      <c r="F356" s="14" t="s">
        <v>653</v>
      </c>
      <c r="G356" s="15">
        <v>1676</v>
      </c>
      <c r="H356" s="20">
        <v>16760</v>
      </c>
      <c r="I356" s="8">
        <f t="shared" si="78"/>
        <v>1396.6666666666667</v>
      </c>
      <c r="J356" s="8">
        <f>366/12*10</f>
        <v>305</v>
      </c>
      <c r="K356" s="7"/>
      <c r="L356" s="7"/>
      <c r="M356" s="9">
        <f t="shared" si="71"/>
        <v>1701.6666666666667</v>
      </c>
    </row>
    <row r="357" spans="1:13" x14ac:dyDescent="0.25">
      <c r="A357" s="7">
        <v>353</v>
      </c>
      <c r="B357" s="13" t="s">
        <v>368</v>
      </c>
      <c r="C357" s="14" t="s">
        <v>586</v>
      </c>
      <c r="D357" s="14" t="s">
        <v>651</v>
      </c>
      <c r="E357" s="7" t="s">
        <v>670</v>
      </c>
      <c r="F357" s="14" t="s">
        <v>656</v>
      </c>
      <c r="G357" s="15">
        <v>1676</v>
      </c>
      <c r="H357" s="20">
        <v>18436</v>
      </c>
      <c r="I357" s="8">
        <f t="shared" si="78"/>
        <v>1536.3333333333333</v>
      </c>
      <c r="J357" s="8">
        <f>366/12*11</f>
        <v>335.5</v>
      </c>
      <c r="K357" s="7"/>
      <c r="L357" s="7"/>
      <c r="M357" s="9">
        <f t="shared" si="71"/>
        <v>1871.8333333333333</v>
      </c>
    </row>
    <row r="358" spans="1:13" x14ac:dyDescent="0.25">
      <c r="A358" s="12">
        <v>354</v>
      </c>
      <c r="B358" s="13" t="s">
        <v>369</v>
      </c>
      <c r="C358" s="14" t="s">
        <v>635</v>
      </c>
      <c r="D358" s="14" t="s">
        <v>650</v>
      </c>
      <c r="E358" s="7" t="s">
        <v>668</v>
      </c>
      <c r="F358" s="14" t="s">
        <v>654</v>
      </c>
      <c r="G358" s="15">
        <v>500</v>
      </c>
      <c r="H358" s="20">
        <v>5400</v>
      </c>
      <c r="I358" s="8">
        <f t="shared" ref="I358:I359" si="79">+H358/12</f>
        <v>450</v>
      </c>
      <c r="J358" s="8">
        <v>366</v>
      </c>
      <c r="K358" s="7"/>
      <c r="L358" s="7"/>
      <c r="M358" s="9">
        <f t="shared" si="71"/>
        <v>816</v>
      </c>
    </row>
    <row r="359" spans="1:13" x14ac:dyDescent="0.25">
      <c r="A359" s="7">
        <v>355</v>
      </c>
      <c r="B359" s="13" t="s">
        <v>370</v>
      </c>
      <c r="C359" s="14" t="s">
        <v>603</v>
      </c>
      <c r="D359" s="14" t="s">
        <v>650</v>
      </c>
      <c r="E359" s="7" t="s">
        <v>668</v>
      </c>
      <c r="F359" s="14" t="s">
        <v>654</v>
      </c>
      <c r="G359" s="15">
        <v>500</v>
      </c>
      <c r="H359" s="20">
        <v>5400</v>
      </c>
      <c r="I359" s="8">
        <f t="shared" si="79"/>
        <v>450</v>
      </c>
      <c r="J359" s="8">
        <v>366</v>
      </c>
      <c r="K359" s="7"/>
      <c r="L359" s="7"/>
      <c r="M359" s="9">
        <f t="shared" si="71"/>
        <v>816</v>
      </c>
    </row>
    <row r="360" spans="1:13" x14ac:dyDescent="0.25">
      <c r="A360" s="7">
        <v>356</v>
      </c>
      <c r="B360" s="13" t="s">
        <v>371</v>
      </c>
      <c r="C360" s="14" t="s">
        <v>588</v>
      </c>
      <c r="D360" s="14" t="s">
        <v>649</v>
      </c>
      <c r="E360" s="7" t="s">
        <v>669</v>
      </c>
      <c r="F360" s="14" t="s">
        <v>653</v>
      </c>
      <c r="G360" s="15">
        <v>1676</v>
      </c>
      <c r="H360" s="20">
        <v>16760</v>
      </c>
      <c r="I360" s="8">
        <f>+H360/12</f>
        <v>1396.6666666666667</v>
      </c>
      <c r="J360" s="8">
        <f>366/12*10</f>
        <v>305</v>
      </c>
      <c r="K360" s="7"/>
      <c r="L360" s="7"/>
      <c r="M360" s="9">
        <f t="shared" si="71"/>
        <v>1701.6666666666667</v>
      </c>
    </row>
    <row r="361" spans="1:13" x14ac:dyDescent="0.25">
      <c r="A361" s="12">
        <v>357</v>
      </c>
      <c r="B361" s="13" t="s">
        <v>372</v>
      </c>
      <c r="C361" s="14" t="s">
        <v>582</v>
      </c>
      <c r="D361" s="14" t="s">
        <v>649</v>
      </c>
      <c r="E361" s="7" t="s">
        <v>669</v>
      </c>
      <c r="F361" s="14" t="s">
        <v>653</v>
      </c>
      <c r="G361" s="15">
        <v>838</v>
      </c>
      <c r="H361" s="20">
        <v>8380</v>
      </c>
      <c r="I361" s="8">
        <f>+H361/12</f>
        <v>698.33333333333337</v>
      </c>
      <c r="J361" s="8">
        <f>366/12*10</f>
        <v>305</v>
      </c>
      <c r="K361" s="7"/>
      <c r="L361" s="7"/>
      <c r="M361" s="9">
        <f t="shared" si="71"/>
        <v>1003.3333333333334</v>
      </c>
    </row>
    <row r="362" spans="1:13" x14ac:dyDescent="0.25">
      <c r="A362" s="7">
        <v>358</v>
      </c>
      <c r="B362" s="13" t="s">
        <v>373</v>
      </c>
      <c r="C362" s="14" t="s">
        <v>587</v>
      </c>
      <c r="D362" s="14" t="s">
        <v>651</v>
      </c>
      <c r="E362" s="7" t="s">
        <v>670</v>
      </c>
      <c r="F362" s="14" t="s">
        <v>657</v>
      </c>
      <c r="G362" s="15">
        <v>2302.8000000000002</v>
      </c>
      <c r="H362" s="20">
        <f t="shared" si="72"/>
        <v>27633.600000000002</v>
      </c>
      <c r="I362" s="8">
        <f t="shared" ref="I362:I368" si="80">+H362/12</f>
        <v>2302.8000000000002</v>
      </c>
      <c r="J362" s="8">
        <v>366</v>
      </c>
      <c r="K362" s="7"/>
      <c r="L362" s="7"/>
      <c r="M362" s="9">
        <f t="shared" si="71"/>
        <v>2668.8</v>
      </c>
    </row>
    <row r="363" spans="1:13" x14ac:dyDescent="0.25">
      <c r="A363" s="7">
        <v>359</v>
      </c>
      <c r="B363" s="13" t="s">
        <v>374</v>
      </c>
      <c r="C363" s="14" t="s">
        <v>587</v>
      </c>
      <c r="D363" s="14" t="s">
        <v>651</v>
      </c>
      <c r="E363" s="7" t="s">
        <v>670</v>
      </c>
      <c r="F363" s="14" t="s">
        <v>657</v>
      </c>
      <c r="G363" s="15">
        <v>2051.4</v>
      </c>
      <c r="H363" s="20">
        <f t="shared" si="72"/>
        <v>24616.800000000003</v>
      </c>
      <c r="I363" s="8">
        <f t="shared" si="80"/>
        <v>2051.4</v>
      </c>
      <c r="J363" s="8">
        <v>366</v>
      </c>
      <c r="K363" s="7"/>
      <c r="L363" s="7"/>
      <c r="M363" s="9">
        <f t="shared" si="71"/>
        <v>2417.4</v>
      </c>
    </row>
    <row r="364" spans="1:13" x14ac:dyDescent="0.25">
      <c r="A364" s="12">
        <v>360</v>
      </c>
      <c r="B364" s="13" t="s">
        <v>375</v>
      </c>
      <c r="C364" s="14" t="s">
        <v>590</v>
      </c>
      <c r="D364" s="14" t="s">
        <v>651</v>
      </c>
      <c r="E364" s="7" t="s">
        <v>667</v>
      </c>
      <c r="F364" s="14" t="s">
        <v>659</v>
      </c>
      <c r="G364" s="15">
        <v>817</v>
      </c>
      <c r="H364" s="20">
        <v>9438</v>
      </c>
      <c r="I364" s="8">
        <f t="shared" si="80"/>
        <v>786.5</v>
      </c>
      <c r="J364" s="8">
        <v>366</v>
      </c>
      <c r="K364" s="7"/>
      <c r="L364" s="7"/>
      <c r="M364" s="9">
        <f t="shared" si="71"/>
        <v>1152.5</v>
      </c>
    </row>
    <row r="365" spans="1:13" x14ac:dyDescent="0.25">
      <c r="A365" s="7">
        <v>361</v>
      </c>
      <c r="B365" s="13" t="s">
        <v>376</v>
      </c>
      <c r="C365" s="14" t="s">
        <v>595</v>
      </c>
      <c r="D365" s="14" t="s">
        <v>649</v>
      </c>
      <c r="E365" s="7" t="s">
        <v>667</v>
      </c>
      <c r="F365" s="14" t="s">
        <v>658</v>
      </c>
      <c r="G365" s="15">
        <v>1412</v>
      </c>
      <c r="H365" s="20">
        <f>G365*2</f>
        <v>2824</v>
      </c>
      <c r="I365" s="8">
        <f t="shared" si="80"/>
        <v>235.33333333333334</v>
      </c>
      <c r="J365" s="8">
        <v>61</v>
      </c>
      <c r="K365" s="7"/>
      <c r="L365" s="7"/>
      <c r="M365" s="9">
        <f t="shared" si="71"/>
        <v>296.33333333333337</v>
      </c>
    </row>
    <row r="366" spans="1:13" x14ac:dyDescent="0.25">
      <c r="A366" s="7">
        <v>362</v>
      </c>
      <c r="B366" s="13" t="s">
        <v>377</v>
      </c>
      <c r="C366" s="14" t="s">
        <v>587</v>
      </c>
      <c r="D366" s="14" t="s">
        <v>651</v>
      </c>
      <c r="E366" s="7" t="s">
        <v>670</v>
      </c>
      <c r="F366" s="14" t="s">
        <v>657</v>
      </c>
      <c r="G366" s="15">
        <v>2051.4</v>
      </c>
      <c r="H366" s="20">
        <f t="shared" si="72"/>
        <v>24616.800000000003</v>
      </c>
      <c r="I366" s="8">
        <f t="shared" si="80"/>
        <v>2051.4</v>
      </c>
      <c r="J366" s="8">
        <v>366</v>
      </c>
      <c r="K366" s="7"/>
      <c r="L366" s="7"/>
      <c r="M366" s="9">
        <f t="shared" si="71"/>
        <v>2417.4</v>
      </c>
    </row>
    <row r="367" spans="1:13" x14ac:dyDescent="0.25">
      <c r="A367" s="12">
        <v>363</v>
      </c>
      <c r="B367" s="13" t="s">
        <v>378</v>
      </c>
      <c r="C367" s="14" t="s">
        <v>603</v>
      </c>
      <c r="D367" s="14" t="s">
        <v>650</v>
      </c>
      <c r="E367" s="7" t="s">
        <v>668</v>
      </c>
      <c r="F367" s="14" t="s">
        <v>654</v>
      </c>
      <c r="G367" s="15">
        <v>500</v>
      </c>
      <c r="H367" s="20">
        <v>5400</v>
      </c>
      <c r="I367" s="8">
        <f t="shared" si="80"/>
        <v>450</v>
      </c>
      <c r="J367" s="8">
        <v>366</v>
      </c>
      <c r="K367" s="7"/>
      <c r="L367" s="7"/>
      <c r="M367" s="9">
        <f t="shared" si="71"/>
        <v>816</v>
      </c>
    </row>
    <row r="368" spans="1:13" x14ac:dyDescent="0.25">
      <c r="A368" s="7">
        <v>364</v>
      </c>
      <c r="B368" s="13" t="s">
        <v>379</v>
      </c>
      <c r="C368" s="14" t="s">
        <v>587</v>
      </c>
      <c r="D368" s="14" t="s">
        <v>651</v>
      </c>
      <c r="E368" s="7" t="s">
        <v>670</v>
      </c>
      <c r="F368" s="14" t="s">
        <v>657</v>
      </c>
      <c r="G368" s="15">
        <v>2051.4</v>
      </c>
      <c r="H368" s="20">
        <f t="shared" si="72"/>
        <v>24616.800000000003</v>
      </c>
      <c r="I368" s="8">
        <f t="shared" si="80"/>
        <v>2051.4</v>
      </c>
      <c r="J368" s="8">
        <v>366</v>
      </c>
      <c r="K368" s="7"/>
      <c r="L368" s="7"/>
      <c r="M368" s="9">
        <f t="shared" si="71"/>
        <v>2417.4</v>
      </c>
    </row>
    <row r="369" spans="1:13" x14ac:dyDescent="0.25">
      <c r="A369" s="7">
        <v>365</v>
      </c>
      <c r="B369" s="13" t="s">
        <v>380</v>
      </c>
      <c r="C369" s="14" t="s">
        <v>588</v>
      </c>
      <c r="D369" s="14" t="s">
        <v>649</v>
      </c>
      <c r="E369" s="7" t="s">
        <v>669</v>
      </c>
      <c r="F369" s="14" t="s">
        <v>653</v>
      </c>
      <c r="G369" s="15">
        <v>1676</v>
      </c>
      <c r="H369" s="20">
        <v>16760</v>
      </c>
      <c r="I369" s="8">
        <f t="shared" ref="I369:I370" si="81">+H369/12</f>
        <v>1396.6666666666667</v>
      </c>
      <c r="J369" s="8">
        <f>366/12*10</f>
        <v>305</v>
      </c>
      <c r="K369" s="7"/>
      <c r="L369" s="7"/>
      <c r="M369" s="9">
        <f t="shared" si="71"/>
        <v>1701.6666666666667</v>
      </c>
    </row>
    <row r="370" spans="1:13" x14ac:dyDescent="0.25">
      <c r="A370" s="12">
        <v>366</v>
      </c>
      <c r="B370" s="13" t="s">
        <v>381</v>
      </c>
      <c r="C370" s="14" t="s">
        <v>588</v>
      </c>
      <c r="D370" s="14" t="s">
        <v>649</v>
      </c>
      <c r="E370" s="7" t="s">
        <v>669</v>
      </c>
      <c r="F370" s="14" t="s">
        <v>653</v>
      </c>
      <c r="G370" s="15">
        <v>1676</v>
      </c>
      <c r="H370" s="20">
        <v>14246</v>
      </c>
      <c r="I370" s="8">
        <f t="shared" si="81"/>
        <v>1187.1666666666667</v>
      </c>
      <c r="J370" s="8">
        <f>366/12*10</f>
        <v>305</v>
      </c>
      <c r="K370" s="7"/>
      <c r="L370" s="7"/>
      <c r="M370" s="9">
        <f t="shared" si="71"/>
        <v>1492.1666666666667</v>
      </c>
    </row>
    <row r="371" spans="1:13" x14ac:dyDescent="0.25">
      <c r="A371" s="7">
        <v>367</v>
      </c>
      <c r="B371" s="13" t="s">
        <v>382</v>
      </c>
      <c r="C371" s="14" t="s">
        <v>587</v>
      </c>
      <c r="D371" s="14" t="s">
        <v>651</v>
      </c>
      <c r="E371" s="7" t="s">
        <v>670</v>
      </c>
      <c r="F371" s="14" t="s">
        <v>657</v>
      </c>
      <c r="G371" s="15">
        <v>2051.4</v>
      </c>
      <c r="H371" s="20">
        <f t="shared" si="72"/>
        <v>24616.800000000003</v>
      </c>
      <c r="I371" s="8">
        <f t="shared" ref="I371:I376" si="82">+H371/12</f>
        <v>2051.4</v>
      </c>
      <c r="J371" s="8">
        <v>366</v>
      </c>
      <c r="K371" s="7"/>
      <c r="L371" s="7"/>
      <c r="M371" s="9">
        <f t="shared" si="71"/>
        <v>2417.4</v>
      </c>
    </row>
    <row r="372" spans="1:13" x14ac:dyDescent="0.25">
      <c r="A372" s="7">
        <v>368</v>
      </c>
      <c r="B372" s="13" t="s">
        <v>383</v>
      </c>
      <c r="C372" s="14" t="s">
        <v>636</v>
      </c>
      <c r="D372" s="14" t="s">
        <v>650</v>
      </c>
      <c r="E372" s="7" t="s">
        <v>668</v>
      </c>
      <c r="F372" s="14" t="s">
        <v>654</v>
      </c>
      <c r="G372" s="15">
        <v>500</v>
      </c>
      <c r="H372" s="20">
        <v>5400</v>
      </c>
      <c r="I372" s="8">
        <f t="shared" si="82"/>
        <v>450</v>
      </c>
      <c r="J372" s="8">
        <v>366</v>
      </c>
      <c r="K372" s="7"/>
      <c r="L372" s="7"/>
      <c r="M372" s="9">
        <f t="shared" si="71"/>
        <v>816</v>
      </c>
    </row>
    <row r="373" spans="1:13" x14ac:dyDescent="0.25">
      <c r="A373" s="12">
        <v>369</v>
      </c>
      <c r="B373" s="13" t="s">
        <v>384</v>
      </c>
      <c r="C373" s="14" t="s">
        <v>582</v>
      </c>
      <c r="D373" s="14" t="s">
        <v>649</v>
      </c>
      <c r="E373" s="7" t="s">
        <v>669</v>
      </c>
      <c r="F373" s="14" t="s">
        <v>653</v>
      </c>
      <c r="G373" s="15">
        <v>606</v>
      </c>
      <c r="H373" s="20">
        <f>G373*2</f>
        <v>1212</v>
      </c>
      <c r="I373" s="8">
        <f t="shared" si="82"/>
        <v>101</v>
      </c>
      <c r="J373" s="8">
        <v>61</v>
      </c>
      <c r="K373" s="7"/>
      <c r="L373" s="7"/>
      <c r="M373" s="9">
        <f t="shared" si="71"/>
        <v>162</v>
      </c>
    </row>
    <row r="374" spans="1:13" x14ac:dyDescent="0.25">
      <c r="A374" s="7">
        <v>370</v>
      </c>
      <c r="B374" s="13" t="s">
        <v>385</v>
      </c>
      <c r="C374" s="14" t="s">
        <v>587</v>
      </c>
      <c r="D374" s="14" t="s">
        <v>651</v>
      </c>
      <c r="E374" s="7" t="s">
        <v>670</v>
      </c>
      <c r="F374" s="14" t="s">
        <v>657</v>
      </c>
      <c r="G374" s="15">
        <v>1676</v>
      </c>
      <c r="H374" s="20">
        <f t="shared" si="72"/>
        <v>20112</v>
      </c>
      <c r="I374" s="8">
        <f t="shared" si="82"/>
        <v>1676</v>
      </c>
      <c r="J374" s="8">
        <v>366</v>
      </c>
      <c r="K374" s="7"/>
      <c r="L374" s="7"/>
      <c r="M374" s="9">
        <f t="shared" si="71"/>
        <v>2042</v>
      </c>
    </row>
    <row r="375" spans="1:13" x14ac:dyDescent="0.25">
      <c r="A375" s="7">
        <v>371</v>
      </c>
      <c r="B375" s="13" t="s">
        <v>386</v>
      </c>
      <c r="C375" s="14" t="s">
        <v>582</v>
      </c>
      <c r="D375" s="14" t="s">
        <v>649</v>
      </c>
      <c r="E375" s="7" t="s">
        <v>669</v>
      </c>
      <c r="F375" s="14" t="s">
        <v>653</v>
      </c>
      <c r="G375" s="15">
        <v>606</v>
      </c>
      <c r="H375" s="20">
        <f>G375*2</f>
        <v>1212</v>
      </c>
      <c r="I375" s="8">
        <f t="shared" si="82"/>
        <v>101</v>
      </c>
      <c r="J375" s="8">
        <v>61</v>
      </c>
      <c r="K375" s="7"/>
      <c r="L375" s="7"/>
      <c r="M375" s="9">
        <f t="shared" si="71"/>
        <v>162</v>
      </c>
    </row>
    <row r="376" spans="1:13" x14ac:dyDescent="0.25">
      <c r="A376" s="12">
        <v>372</v>
      </c>
      <c r="B376" s="13" t="s">
        <v>387</v>
      </c>
      <c r="C376" s="14" t="s">
        <v>592</v>
      </c>
      <c r="D376" s="14" t="s">
        <v>652</v>
      </c>
      <c r="E376" s="7" t="s">
        <v>670</v>
      </c>
      <c r="F376" s="14" t="s">
        <v>660</v>
      </c>
      <c r="G376" s="15">
        <v>2546</v>
      </c>
      <c r="H376" s="20">
        <f t="shared" si="72"/>
        <v>30552</v>
      </c>
      <c r="I376" s="8">
        <f t="shared" si="82"/>
        <v>2546</v>
      </c>
      <c r="J376" s="8">
        <v>366</v>
      </c>
      <c r="K376" s="7"/>
      <c r="L376" s="7"/>
      <c r="M376" s="9">
        <f t="shared" si="71"/>
        <v>2912</v>
      </c>
    </row>
    <row r="377" spans="1:13" x14ac:dyDescent="0.25">
      <c r="A377" s="7">
        <v>373</v>
      </c>
      <c r="B377" s="13" t="s">
        <v>388</v>
      </c>
      <c r="C377" s="14" t="s">
        <v>587</v>
      </c>
      <c r="D377" s="14" t="s">
        <v>651</v>
      </c>
      <c r="E377" s="7" t="s">
        <v>670</v>
      </c>
      <c r="F377" s="14" t="s">
        <v>657</v>
      </c>
      <c r="G377" s="15">
        <v>2051.4</v>
      </c>
      <c r="H377" s="20">
        <f t="shared" si="72"/>
        <v>24616.800000000003</v>
      </c>
      <c r="I377" s="8">
        <f t="shared" ref="I377:I383" si="83">+H377/12</f>
        <v>2051.4</v>
      </c>
      <c r="J377" s="8">
        <v>366</v>
      </c>
      <c r="K377" s="7"/>
      <c r="L377" s="7"/>
      <c r="M377" s="9">
        <f t="shared" si="71"/>
        <v>2417.4</v>
      </c>
    </row>
    <row r="378" spans="1:13" x14ac:dyDescent="0.25">
      <c r="A378" s="7">
        <v>374</v>
      </c>
      <c r="B378" s="13" t="s">
        <v>389</v>
      </c>
      <c r="C378" s="14" t="s">
        <v>610</v>
      </c>
      <c r="D378" s="14" t="s">
        <v>650</v>
      </c>
      <c r="E378" s="7" t="s">
        <v>668</v>
      </c>
      <c r="F378" s="14" t="s">
        <v>654</v>
      </c>
      <c r="G378" s="15">
        <v>500</v>
      </c>
      <c r="H378" s="20">
        <v>5400</v>
      </c>
      <c r="I378" s="8">
        <f t="shared" si="83"/>
        <v>450</v>
      </c>
      <c r="J378" s="8">
        <v>366</v>
      </c>
      <c r="K378" s="7"/>
      <c r="L378" s="7"/>
      <c r="M378" s="9">
        <f t="shared" si="71"/>
        <v>816</v>
      </c>
    </row>
    <row r="379" spans="1:13" x14ac:dyDescent="0.25">
      <c r="A379" s="12">
        <v>375</v>
      </c>
      <c r="B379" s="13" t="s">
        <v>390</v>
      </c>
      <c r="C379" s="14" t="s">
        <v>621</v>
      </c>
      <c r="D379" s="14" t="s">
        <v>651</v>
      </c>
      <c r="E379" s="7" t="s">
        <v>667</v>
      </c>
      <c r="F379" s="14" t="s">
        <v>658</v>
      </c>
      <c r="G379" s="15">
        <v>1212</v>
      </c>
      <c r="H379" s="20">
        <v>21793</v>
      </c>
      <c r="I379" s="8">
        <f t="shared" si="83"/>
        <v>1816.0833333333333</v>
      </c>
      <c r="J379" s="8">
        <v>366</v>
      </c>
      <c r="K379" s="7"/>
      <c r="L379" s="7"/>
      <c r="M379" s="9">
        <f t="shared" si="71"/>
        <v>2182.083333333333</v>
      </c>
    </row>
    <row r="380" spans="1:13" x14ac:dyDescent="0.25">
      <c r="A380" s="7">
        <v>376</v>
      </c>
      <c r="B380" s="13" t="s">
        <v>391</v>
      </c>
      <c r="C380" s="14" t="s">
        <v>588</v>
      </c>
      <c r="D380" s="14" t="s">
        <v>649</v>
      </c>
      <c r="E380" s="7" t="s">
        <v>669</v>
      </c>
      <c r="F380" s="14" t="s">
        <v>653</v>
      </c>
      <c r="G380" s="15">
        <v>1676</v>
      </c>
      <c r="H380" s="20">
        <v>16760</v>
      </c>
      <c r="I380" s="8">
        <f t="shared" si="83"/>
        <v>1396.6666666666667</v>
      </c>
      <c r="J380" s="8">
        <f>366/12*10</f>
        <v>305</v>
      </c>
      <c r="K380" s="7"/>
      <c r="L380" s="7"/>
      <c r="M380" s="9">
        <f t="shared" si="71"/>
        <v>1701.6666666666667</v>
      </c>
    </row>
    <row r="381" spans="1:13" x14ac:dyDescent="0.25">
      <c r="A381" s="7">
        <v>377</v>
      </c>
      <c r="B381" s="13" t="s">
        <v>392</v>
      </c>
      <c r="C381" s="14" t="s">
        <v>582</v>
      </c>
      <c r="D381" s="14" t="s">
        <v>649</v>
      </c>
      <c r="E381" s="7" t="s">
        <v>669</v>
      </c>
      <c r="F381" s="14" t="s">
        <v>653</v>
      </c>
      <c r="G381" s="15">
        <v>606</v>
      </c>
      <c r="H381" s="20">
        <f>G381*2</f>
        <v>1212</v>
      </c>
      <c r="I381" s="8">
        <f t="shared" si="83"/>
        <v>101</v>
      </c>
      <c r="J381" s="8">
        <v>61</v>
      </c>
      <c r="K381" s="7"/>
      <c r="L381" s="7"/>
      <c r="M381" s="9">
        <f t="shared" si="71"/>
        <v>162</v>
      </c>
    </row>
    <row r="382" spans="1:13" x14ac:dyDescent="0.25">
      <c r="A382" s="12">
        <v>378</v>
      </c>
      <c r="B382" s="13" t="s">
        <v>393</v>
      </c>
      <c r="C382" s="14" t="s">
        <v>587</v>
      </c>
      <c r="D382" s="14" t="s">
        <v>651</v>
      </c>
      <c r="E382" s="7" t="s">
        <v>670</v>
      </c>
      <c r="F382" s="14" t="s">
        <v>657</v>
      </c>
      <c r="G382" s="15">
        <v>2051.4</v>
      </c>
      <c r="H382" s="20">
        <f t="shared" si="72"/>
        <v>24616.800000000003</v>
      </c>
      <c r="I382" s="8">
        <f t="shared" si="83"/>
        <v>2051.4</v>
      </c>
      <c r="J382" s="8">
        <v>366</v>
      </c>
      <c r="K382" s="7"/>
      <c r="L382" s="7"/>
      <c r="M382" s="9">
        <f t="shared" si="71"/>
        <v>2417.4</v>
      </c>
    </row>
    <row r="383" spans="1:13" x14ac:dyDescent="0.25">
      <c r="A383" s="7">
        <v>379</v>
      </c>
      <c r="B383" s="13" t="s">
        <v>394</v>
      </c>
      <c r="C383" s="14" t="s">
        <v>587</v>
      </c>
      <c r="D383" s="14" t="s">
        <v>651</v>
      </c>
      <c r="E383" s="7" t="s">
        <v>670</v>
      </c>
      <c r="F383" s="14" t="s">
        <v>657</v>
      </c>
      <c r="G383" s="15">
        <v>1676</v>
      </c>
      <c r="H383" s="20">
        <f t="shared" si="72"/>
        <v>20112</v>
      </c>
      <c r="I383" s="8">
        <f t="shared" si="83"/>
        <v>1676</v>
      </c>
      <c r="J383" s="8">
        <v>366</v>
      </c>
      <c r="K383" s="7"/>
      <c r="L383" s="7"/>
      <c r="M383" s="9">
        <f t="shared" si="71"/>
        <v>2042</v>
      </c>
    </row>
    <row r="384" spans="1:13" x14ac:dyDescent="0.25">
      <c r="A384" s="7">
        <v>380</v>
      </c>
      <c r="B384" s="13" t="s">
        <v>395</v>
      </c>
      <c r="C384" s="14" t="s">
        <v>591</v>
      </c>
      <c r="D384" s="14" t="s">
        <v>650</v>
      </c>
      <c r="E384" s="7" t="s">
        <v>668</v>
      </c>
      <c r="F384" s="14" t="s">
        <v>654</v>
      </c>
      <c r="G384" s="15">
        <v>500</v>
      </c>
      <c r="H384" s="20">
        <v>5400</v>
      </c>
      <c r="I384" s="8">
        <f t="shared" ref="I384:I388" si="84">+H384/12</f>
        <v>450</v>
      </c>
      <c r="J384" s="8">
        <v>366</v>
      </c>
      <c r="K384" s="7"/>
      <c r="L384" s="7"/>
      <c r="M384" s="9">
        <f t="shared" si="71"/>
        <v>816</v>
      </c>
    </row>
    <row r="385" spans="1:13" x14ac:dyDescent="0.25">
      <c r="A385" s="12">
        <v>381</v>
      </c>
      <c r="B385" s="13" t="s">
        <v>396</v>
      </c>
      <c r="C385" s="14" t="s">
        <v>637</v>
      </c>
      <c r="D385" s="14" t="s">
        <v>650</v>
      </c>
      <c r="E385" s="7" t="s">
        <v>668</v>
      </c>
      <c r="F385" s="14" t="s">
        <v>654</v>
      </c>
      <c r="G385" s="15">
        <v>728.9</v>
      </c>
      <c r="H385" s="20">
        <v>8507.7999999999993</v>
      </c>
      <c r="I385" s="8">
        <f t="shared" si="84"/>
        <v>708.98333333333323</v>
      </c>
      <c r="J385" s="8">
        <v>366</v>
      </c>
      <c r="K385" s="7"/>
      <c r="L385" s="7"/>
      <c r="M385" s="9">
        <f t="shared" si="71"/>
        <v>1074.9833333333331</v>
      </c>
    </row>
    <row r="386" spans="1:13" x14ac:dyDescent="0.25">
      <c r="A386" s="7">
        <v>382</v>
      </c>
      <c r="B386" s="13" t="s">
        <v>397</v>
      </c>
      <c r="C386" s="14" t="s">
        <v>599</v>
      </c>
      <c r="D386" s="14" t="s">
        <v>650</v>
      </c>
      <c r="E386" s="7" t="s">
        <v>668</v>
      </c>
      <c r="F386" s="14" t="s">
        <v>654</v>
      </c>
      <c r="G386" s="15">
        <v>500</v>
      </c>
      <c r="H386" s="20">
        <v>5400</v>
      </c>
      <c r="I386" s="8">
        <f t="shared" si="84"/>
        <v>450</v>
      </c>
      <c r="J386" s="8">
        <v>366</v>
      </c>
      <c r="K386" s="8">
        <v>260.06</v>
      </c>
      <c r="L386" s="7"/>
      <c r="M386" s="9">
        <f t="shared" si="71"/>
        <v>1076.06</v>
      </c>
    </row>
    <row r="387" spans="1:13" x14ac:dyDescent="0.25">
      <c r="A387" s="7">
        <v>383</v>
      </c>
      <c r="B387" s="13" t="s">
        <v>398</v>
      </c>
      <c r="C387" s="14" t="s">
        <v>588</v>
      </c>
      <c r="D387" s="14" t="s">
        <v>649</v>
      </c>
      <c r="E387" s="7" t="s">
        <v>669</v>
      </c>
      <c r="F387" s="14" t="s">
        <v>653</v>
      </c>
      <c r="G387" s="15">
        <v>1676</v>
      </c>
      <c r="H387" s="20">
        <f t="shared" si="72"/>
        <v>20112</v>
      </c>
      <c r="I387" s="8">
        <f t="shared" si="84"/>
        <v>1676</v>
      </c>
      <c r="J387" s="8">
        <v>366</v>
      </c>
      <c r="K387" s="7"/>
      <c r="L387" s="7"/>
      <c r="M387" s="9">
        <f t="shared" si="71"/>
        <v>2042</v>
      </c>
    </row>
    <row r="388" spans="1:13" x14ac:dyDescent="0.25">
      <c r="A388" s="12">
        <v>384</v>
      </c>
      <c r="B388" s="13" t="s">
        <v>399</v>
      </c>
      <c r="C388" s="14" t="s">
        <v>588</v>
      </c>
      <c r="D388" s="14" t="s">
        <v>649</v>
      </c>
      <c r="E388" s="7" t="s">
        <v>669</v>
      </c>
      <c r="F388" s="14" t="s">
        <v>653</v>
      </c>
      <c r="G388" s="15">
        <v>1676</v>
      </c>
      <c r="H388" s="20">
        <v>16760</v>
      </c>
      <c r="I388" s="8">
        <f t="shared" si="84"/>
        <v>1396.6666666666667</v>
      </c>
      <c r="J388" s="8">
        <f>366/12*10</f>
        <v>305</v>
      </c>
      <c r="K388" s="7"/>
      <c r="L388" s="7"/>
      <c r="M388" s="9">
        <f t="shared" si="71"/>
        <v>1701.6666666666667</v>
      </c>
    </row>
    <row r="389" spans="1:13" x14ac:dyDescent="0.25">
      <c r="A389" s="7">
        <v>385</v>
      </c>
      <c r="B389" s="13" t="s">
        <v>400</v>
      </c>
      <c r="C389" s="14" t="s">
        <v>613</v>
      </c>
      <c r="D389" s="14" t="s">
        <v>650</v>
      </c>
      <c r="E389" s="7" t="s">
        <v>668</v>
      </c>
      <c r="F389" s="14" t="s">
        <v>654</v>
      </c>
      <c r="G389" s="15">
        <v>500</v>
      </c>
      <c r="H389" s="20">
        <v>5400</v>
      </c>
      <c r="I389" s="8">
        <f t="shared" ref="I389:I390" si="85">+H389/12</f>
        <v>450</v>
      </c>
      <c r="J389" s="8">
        <v>366</v>
      </c>
      <c r="K389" s="7"/>
      <c r="L389" s="7"/>
      <c r="M389" s="9">
        <f t="shared" si="71"/>
        <v>816</v>
      </c>
    </row>
    <row r="390" spans="1:13" x14ac:dyDescent="0.25">
      <c r="A390" s="7">
        <v>386</v>
      </c>
      <c r="B390" s="13" t="s">
        <v>401</v>
      </c>
      <c r="C390" s="14" t="s">
        <v>603</v>
      </c>
      <c r="D390" s="14" t="s">
        <v>650</v>
      </c>
      <c r="E390" s="7" t="s">
        <v>668</v>
      </c>
      <c r="F390" s="14" t="s">
        <v>654</v>
      </c>
      <c r="G390" s="15">
        <v>500</v>
      </c>
      <c r="H390" s="20">
        <v>5400</v>
      </c>
      <c r="I390" s="8">
        <f t="shared" si="85"/>
        <v>450</v>
      </c>
      <c r="J390" s="8">
        <v>366</v>
      </c>
      <c r="K390" s="7"/>
      <c r="L390" s="7"/>
      <c r="M390" s="9">
        <f t="shared" ref="M390:M453" si="86">SUM(I390:L390)</f>
        <v>816</v>
      </c>
    </row>
    <row r="391" spans="1:13" x14ac:dyDescent="0.25">
      <c r="A391" s="12">
        <v>387</v>
      </c>
      <c r="B391" s="13" t="s">
        <v>402</v>
      </c>
      <c r="C391" s="14" t="s">
        <v>587</v>
      </c>
      <c r="D391" s="14" t="s">
        <v>651</v>
      </c>
      <c r="E391" s="7" t="s">
        <v>670</v>
      </c>
      <c r="F391" s="14" t="s">
        <v>657</v>
      </c>
      <c r="G391" s="15">
        <v>1676</v>
      </c>
      <c r="H391" s="20">
        <f t="shared" ref="H391:H424" si="87">G391*12</f>
        <v>20112</v>
      </c>
      <c r="I391" s="8">
        <f>+H391/12</f>
        <v>1676</v>
      </c>
      <c r="J391" s="8">
        <v>366</v>
      </c>
      <c r="K391" s="7"/>
      <c r="L391" s="7"/>
      <c r="M391" s="9">
        <f t="shared" si="86"/>
        <v>2042</v>
      </c>
    </row>
    <row r="392" spans="1:13" x14ac:dyDescent="0.25">
      <c r="A392" s="7">
        <v>388</v>
      </c>
      <c r="B392" s="13" t="s">
        <v>403</v>
      </c>
      <c r="C392" s="14" t="s">
        <v>610</v>
      </c>
      <c r="D392" s="14" t="s">
        <v>650</v>
      </c>
      <c r="E392" s="7" t="s">
        <v>668</v>
      </c>
      <c r="F392" s="14" t="s">
        <v>654</v>
      </c>
      <c r="G392" s="15">
        <v>500</v>
      </c>
      <c r="H392" s="20">
        <v>5400</v>
      </c>
      <c r="I392" s="8">
        <f>+H392/12</f>
        <v>450</v>
      </c>
      <c r="J392" s="8">
        <v>366</v>
      </c>
      <c r="K392" s="7"/>
      <c r="L392" s="7"/>
      <c r="M392" s="9">
        <f t="shared" si="86"/>
        <v>816</v>
      </c>
    </row>
    <row r="393" spans="1:13" x14ac:dyDescent="0.25">
      <c r="A393" s="7">
        <v>389</v>
      </c>
      <c r="B393" s="13" t="s">
        <v>404</v>
      </c>
      <c r="C393" s="14" t="s">
        <v>588</v>
      </c>
      <c r="D393" s="14" t="s">
        <v>649</v>
      </c>
      <c r="E393" s="7" t="s">
        <v>669</v>
      </c>
      <c r="F393" s="14" t="s">
        <v>653</v>
      </c>
      <c r="G393" s="15">
        <v>1676</v>
      </c>
      <c r="H393" s="20">
        <v>15922</v>
      </c>
      <c r="I393" s="8">
        <f>+H393/12</f>
        <v>1326.8333333333333</v>
      </c>
      <c r="J393" s="8">
        <f>366/12*10</f>
        <v>305</v>
      </c>
      <c r="K393" s="7"/>
      <c r="L393" s="7"/>
      <c r="M393" s="9">
        <f t="shared" si="86"/>
        <v>1631.8333333333333</v>
      </c>
    </row>
    <row r="394" spans="1:13" x14ac:dyDescent="0.25">
      <c r="A394" s="12">
        <v>390</v>
      </c>
      <c r="B394" s="13" t="s">
        <v>405</v>
      </c>
      <c r="C394" s="14" t="s">
        <v>638</v>
      </c>
      <c r="D394" s="14" t="s">
        <v>651</v>
      </c>
      <c r="E394" s="7" t="s">
        <v>667</v>
      </c>
      <c r="F394" s="14" t="s">
        <v>658</v>
      </c>
      <c r="G394" s="15">
        <v>1676</v>
      </c>
      <c r="H394" s="20">
        <v>12880</v>
      </c>
      <c r="I394" s="8">
        <f>+H394/12</f>
        <v>1073.3333333333333</v>
      </c>
      <c r="J394" s="8">
        <v>366</v>
      </c>
      <c r="K394" s="7"/>
      <c r="L394" s="7"/>
      <c r="M394" s="9">
        <f t="shared" si="86"/>
        <v>1439.3333333333333</v>
      </c>
    </row>
    <row r="395" spans="1:13" x14ac:dyDescent="0.25">
      <c r="A395" s="7">
        <v>391</v>
      </c>
      <c r="B395" s="13" t="s">
        <v>406</v>
      </c>
      <c r="C395" s="14" t="s">
        <v>588</v>
      </c>
      <c r="D395" s="14" t="s">
        <v>649</v>
      </c>
      <c r="E395" s="7" t="s">
        <v>669</v>
      </c>
      <c r="F395" s="14" t="s">
        <v>653</v>
      </c>
      <c r="G395" s="15">
        <v>1212</v>
      </c>
      <c r="H395" s="20">
        <v>2424</v>
      </c>
      <c r="I395" s="8">
        <f>+H395/12</f>
        <v>202</v>
      </c>
      <c r="J395" s="8">
        <f>366/12*2</f>
        <v>61</v>
      </c>
      <c r="K395" s="7"/>
      <c r="L395" s="7"/>
      <c r="M395" s="9">
        <f t="shared" si="86"/>
        <v>263</v>
      </c>
    </row>
    <row r="396" spans="1:13" x14ac:dyDescent="0.25">
      <c r="A396" s="7">
        <v>392</v>
      </c>
      <c r="B396" s="13" t="s">
        <v>407</v>
      </c>
      <c r="C396" s="14" t="s">
        <v>586</v>
      </c>
      <c r="D396" s="14" t="s">
        <v>651</v>
      </c>
      <c r="E396" s="7" t="s">
        <v>670</v>
      </c>
      <c r="F396" s="14" t="s">
        <v>656</v>
      </c>
      <c r="G396" s="15">
        <v>1676</v>
      </c>
      <c r="H396" s="20">
        <v>18436</v>
      </c>
      <c r="I396" s="8">
        <f t="shared" ref="I396:I399" si="88">+H396/12</f>
        <v>1536.3333333333333</v>
      </c>
      <c r="J396" s="8">
        <f>366/12*11</f>
        <v>335.5</v>
      </c>
      <c r="K396" s="7"/>
      <c r="L396" s="7"/>
      <c r="M396" s="9">
        <f t="shared" si="86"/>
        <v>1871.8333333333333</v>
      </c>
    </row>
    <row r="397" spans="1:13" x14ac:dyDescent="0.25">
      <c r="A397" s="12">
        <v>393</v>
      </c>
      <c r="B397" s="13" t="s">
        <v>408</v>
      </c>
      <c r="C397" s="14" t="s">
        <v>587</v>
      </c>
      <c r="D397" s="14" t="s">
        <v>651</v>
      </c>
      <c r="E397" s="7" t="s">
        <v>670</v>
      </c>
      <c r="F397" s="14" t="s">
        <v>657</v>
      </c>
      <c r="G397" s="15">
        <v>1676</v>
      </c>
      <c r="H397" s="20">
        <f t="shared" si="87"/>
        <v>20112</v>
      </c>
      <c r="I397" s="8">
        <f t="shared" si="88"/>
        <v>1676</v>
      </c>
      <c r="J397" s="8">
        <v>366</v>
      </c>
      <c r="K397" s="7"/>
      <c r="L397" s="7"/>
      <c r="M397" s="9">
        <f t="shared" si="86"/>
        <v>2042</v>
      </c>
    </row>
    <row r="398" spans="1:13" x14ac:dyDescent="0.25">
      <c r="A398" s="7">
        <v>394</v>
      </c>
      <c r="B398" s="13" t="s">
        <v>409</v>
      </c>
      <c r="C398" s="14" t="s">
        <v>582</v>
      </c>
      <c r="D398" s="14" t="s">
        <v>649</v>
      </c>
      <c r="E398" s="7" t="s">
        <v>669</v>
      </c>
      <c r="F398" s="14" t="s">
        <v>653</v>
      </c>
      <c r="G398" s="15">
        <v>838</v>
      </c>
      <c r="H398" s="20">
        <v>8380</v>
      </c>
      <c r="I398" s="8">
        <f t="shared" si="88"/>
        <v>698.33333333333337</v>
      </c>
      <c r="J398" s="8">
        <f>366/12*10</f>
        <v>305</v>
      </c>
      <c r="K398" s="7"/>
      <c r="L398" s="7"/>
      <c r="M398" s="9">
        <f t="shared" si="86"/>
        <v>1003.3333333333334</v>
      </c>
    </row>
    <row r="399" spans="1:13" x14ac:dyDescent="0.25">
      <c r="A399" s="7">
        <v>395</v>
      </c>
      <c r="B399" s="13" t="s">
        <v>410</v>
      </c>
      <c r="C399" s="14" t="s">
        <v>582</v>
      </c>
      <c r="D399" s="14" t="s">
        <v>649</v>
      </c>
      <c r="E399" s="7" t="s">
        <v>669</v>
      </c>
      <c r="F399" s="14" t="s">
        <v>653</v>
      </c>
      <c r="G399" s="15">
        <v>838</v>
      </c>
      <c r="H399" s="20">
        <v>1676</v>
      </c>
      <c r="I399" s="8">
        <f t="shared" si="88"/>
        <v>139.66666666666666</v>
      </c>
      <c r="J399" s="8">
        <f>30.5*2</f>
        <v>61</v>
      </c>
      <c r="K399" s="7"/>
      <c r="L399" s="7"/>
      <c r="M399" s="9">
        <f t="shared" si="86"/>
        <v>200.66666666666666</v>
      </c>
    </row>
    <row r="400" spans="1:13" x14ac:dyDescent="0.25">
      <c r="A400" s="12">
        <v>396</v>
      </c>
      <c r="B400" s="13" t="s">
        <v>411</v>
      </c>
      <c r="C400" s="14" t="s">
        <v>607</v>
      </c>
      <c r="D400" s="14" t="s">
        <v>651</v>
      </c>
      <c r="E400" s="7" t="s">
        <v>670</v>
      </c>
      <c r="F400" s="14" t="s">
        <v>657</v>
      </c>
      <c r="G400" s="15">
        <v>2967</v>
      </c>
      <c r="H400" s="20">
        <v>23736</v>
      </c>
      <c r="I400" s="8">
        <f t="shared" ref="I400:I414" si="89">+H400/12</f>
        <v>1978</v>
      </c>
      <c r="J400" s="8">
        <f>366/12*10</f>
        <v>305</v>
      </c>
      <c r="K400" s="7"/>
      <c r="L400" s="7"/>
      <c r="M400" s="9">
        <f t="shared" si="86"/>
        <v>2283</v>
      </c>
    </row>
    <row r="401" spans="1:13" x14ac:dyDescent="0.25">
      <c r="A401" s="7">
        <v>397</v>
      </c>
      <c r="B401" s="13" t="s">
        <v>412</v>
      </c>
      <c r="C401" s="14" t="s">
        <v>586</v>
      </c>
      <c r="D401" s="14" t="s">
        <v>651</v>
      </c>
      <c r="E401" s="7" t="s">
        <v>670</v>
      </c>
      <c r="F401" s="14" t="s">
        <v>656</v>
      </c>
      <c r="G401" s="15">
        <v>1676</v>
      </c>
      <c r="H401" s="20">
        <v>16760</v>
      </c>
      <c r="I401" s="8">
        <f t="shared" si="89"/>
        <v>1396.6666666666667</v>
      </c>
      <c r="J401" s="8">
        <f>366/12*10</f>
        <v>305</v>
      </c>
      <c r="K401" s="7"/>
      <c r="L401" s="7"/>
      <c r="M401" s="9">
        <f t="shared" si="86"/>
        <v>1701.6666666666667</v>
      </c>
    </row>
    <row r="402" spans="1:13" x14ac:dyDescent="0.25">
      <c r="A402" s="7">
        <v>398</v>
      </c>
      <c r="B402" s="13" t="s">
        <v>413</v>
      </c>
      <c r="C402" s="14" t="s">
        <v>588</v>
      </c>
      <c r="D402" s="14" t="s">
        <v>649</v>
      </c>
      <c r="E402" s="7" t="s">
        <v>669</v>
      </c>
      <c r="F402" s="14" t="s">
        <v>653</v>
      </c>
      <c r="G402" s="15">
        <v>1676</v>
      </c>
      <c r="H402" s="20">
        <v>15084</v>
      </c>
      <c r="I402" s="8">
        <f t="shared" si="89"/>
        <v>1257</v>
      </c>
      <c r="J402" s="8">
        <f>366/12*9</f>
        <v>274.5</v>
      </c>
      <c r="K402" s="7"/>
      <c r="L402" s="7"/>
      <c r="M402" s="9">
        <f t="shared" si="86"/>
        <v>1531.5</v>
      </c>
    </row>
    <row r="403" spans="1:13" x14ac:dyDescent="0.25">
      <c r="A403" s="12">
        <v>399</v>
      </c>
      <c r="B403" s="13" t="s">
        <v>414</v>
      </c>
      <c r="C403" s="14" t="s">
        <v>603</v>
      </c>
      <c r="D403" s="14" t="s">
        <v>650</v>
      </c>
      <c r="E403" s="7" t="s">
        <v>668</v>
      </c>
      <c r="F403" s="14" t="s">
        <v>654</v>
      </c>
      <c r="G403" s="15">
        <v>500</v>
      </c>
      <c r="H403" s="20">
        <v>5400</v>
      </c>
      <c r="I403" s="8">
        <f t="shared" si="89"/>
        <v>450</v>
      </c>
      <c r="J403" s="8">
        <v>366</v>
      </c>
      <c r="K403" s="7"/>
      <c r="L403" s="7"/>
      <c r="M403" s="9">
        <f t="shared" si="86"/>
        <v>816</v>
      </c>
    </row>
    <row r="404" spans="1:13" x14ac:dyDescent="0.25">
      <c r="A404" s="7">
        <v>400</v>
      </c>
      <c r="B404" s="13" t="s">
        <v>415</v>
      </c>
      <c r="C404" s="14" t="s">
        <v>621</v>
      </c>
      <c r="D404" s="14" t="s">
        <v>651</v>
      </c>
      <c r="E404" s="7" t="s">
        <v>667</v>
      </c>
      <c r="F404" s="14" t="s">
        <v>658</v>
      </c>
      <c r="G404" s="15">
        <v>1212</v>
      </c>
      <c r="H404" s="20">
        <v>12174</v>
      </c>
      <c r="I404" s="8">
        <f t="shared" si="89"/>
        <v>1014.5</v>
      </c>
      <c r="J404" s="8">
        <v>366</v>
      </c>
      <c r="K404" s="7"/>
      <c r="L404" s="7"/>
      <c r="M404" s="9">
        <f t="shared" si="86"/>
        <v>1380.5</v>
      </c>
    </row>
    <row r="405" spans="1:13" x14ac:dyDescent="0.25">
      <c r="A405" s="7">
        <v>401</v>
      </c>
      <c r="B405" s="13" t="s">
        <v>416</v>
      </c>
      <c r="C405" s="14" t="s">
        <v>586</v>
      </c>
      <c r="D405" s="14" t="s">
        <v>651</v>
      </c>
      <c r="E405" s="7" t="s">
        <v>670</v>
      </c>
      <c r="F405" s="14" t="s">
        <v>656</v>
      </c>
      <c r="G405" s="15">
        <v>1676</v>
      </c>
      <c r="H405" s="20">
        <v>15922</v>
      </c>
      <c r="I405" s="8">
        <f t="shared" si="89"/>
        <v>1326.8333333333333</v>
      </c>
      <c r="J405" s="8">
        <f>366/12*11</f>
        <v>335.5</v>
      </c>
      <c r="K405" s="7"/>
      <c r="L405" s="7"/>
      <c r="M405" s="9">
        <f t="shared" si="86"/>
        <v>1662.3333333333333</v>
      </c>
    </row>
    <row r="406" spans="1:13" x14ac:dyDescent="0.25">
      <c r="A406" s="12">
        <v>402</v>
      </c>
      <c r="B406" s="13" t="s">
        <v>417</v>
      </c>
      <c r="C406" s="14" t="s">
        <v>621</v>
      </c>
      <c r="D406" s="14" t="s">
        <v>651</v>
      </c>
      <c r="E406" s="7" t="s">
        <v>667</v>
      </c>
      <c r="F406" s="14" t="s">
        <v>658</v>
      </c>
      <c r="G406" s="15">
        <v>1212</v>
      </c>
      <c r="H406" s="20">
        <v>12678</v>
      </c>
      <c r="I406" s="8">
        <f t="shared" si="89"/>
        <v>1056.5</v>
      </c>
      <c r="J406" s="8">
        <v>366</v>
      </c>
      <c r="K406" s="7"/>
      <c r="L406" s="7"/>
      <c r="M406" s="9">
        <f t="shared" si="86"/>
        <v>1422.5</v>
      </c>
    </row>
    <row r="407" spans="1:13" x14ac:dyDescent="0.25">
      <c r="A407" s="7">
        <v>403</v>
      </c>
      <c r="B407" s="13" t="s">
        <v>418</v>
      </c>
      <c r="C407" s="14" t="s">
        <v>599</v>
      </c>
      <c r="D407" s="14" t="s">
        <v>650</v>
      </c>
      <c r="E407" s="7" t="s">
        <v>668</v>
      </c>
      <c r="F407" s="14" t="s">
        <v>654</v>
      </c>
      <c r="G407" s="15">
        <v>500</v>
      </c>
      <c r="H407" s="20">
        <v>5400</v>
      </c>
      <c r="I407" s="8">
        <f t="shared" si="89"/>
        <v>450</v>
      </c>
      <c r="J407" s="8">
        <v>366</v>
      </c>
      <c r="K407" s="8">
        <v>641.04</v>
      </c>
      <c r="L407" s="7"/>
      <c r="M407" s="9">
        <f t="shared" si="86"/>
        <v>1457.04</v>
      </c>
    </row>
    <row r="408" spans="1:13" x14ac:dyDescent="0.25">
      <c r="A408" s="7">
        <v>404</v>
      </c>
      <c r="B408" s="13" t="s">
        <v>419</v>
      </c>
      <c r="C408" s="14" t="s">
        <v>585</v>
      </c>
      <c r="D408" s="14" t="s">
        <v>651</v>
      </c>
      <c r="E408" s="7" t="s">
        <v>667</v>
      </c>
      <c r="F408" s="14" t="s">
        <v>655</v>
      </c>
      <c r="G408" s="15">
        <v>787.2</v>
      </c>
      <c r="H408" s="20">
        <f t="shared" si="87"/>
        <v>9446.4000000000015</v>
      </c>
      <c r="I408" s="8">
        <f t="shared" si="89"/>
        <v>787.20000000000016</v>
      </c>
      <c r="J408" s="8">
        <v>366</v>
      </c>
      <c r="K408" s="7"/>
      <c r="L408" s="7"/>
      <c r="M408" s="9">
        <f t="shared" si="86"/>
        <v>1153.2000000000003</v>
      </c>
    </row>
    <row r="409" spans="1:13" x14ac:dyDescent="0.25">
      <c r="A409" s="12">
        <v>405</v>
      </c>
      <c r="B409" s="13" t="s">
        <v>420</v>
      </c>
      <c r="C409" s="14" t="s">
        <v>588</v>
      </c>
      <c r="D409" s="14" t="s">
        <v>649</v>
      </c>
      <c r="E409" s="7" t="s">
        <v>669</v>
      </c>
      <c r="F409" s="14" t="s">
        <v>653</v>
      </c>
      <c r="G409" s="15">
        <v>1676</v>
      </c>
      <c r="H409" s="20">
        <v>16760</v>
      </c>
      <c r="I409" s="8">
        <f t="shared" si="89"/>
        <v>1396.6666666666667</v>
      </c>
      <c r="J409" s="8">
        <f>366/12*10</f>
        <v>305</v>
      </c>
      <c r="K409" s="7"/>
      <c r="L409" s="7"/>
      <c r="M409" s="9">
        <f t="shared" si="86"/>
        <v>1701.6666666666667</v>
      </c>
    </row>
    <row r="410" spans="1:13" x14ac:dyDescent="0.25">
      <c r="A410" s="7">
        <v>406</v>
      </c>
      <c r="B410" s="13" t="s">
        <v>421</v>
      </c>
      <c r="C410" s="14" t="s">
        <v>587</v>
      </c>
      <c r="D410" s="14" t="s">
        <v>651</v>
      </c>
      <c r="E410" s="7" t="s">
        <v>670</v>
      </c>
      <c r="F410" s="14" t="s">
        <v>657</v>
      </c>
      <c r="G410" s="15">
        <v>2051.4</v>
      </c>
      <c r="H410" s="20">
        <f t="shared" si="87"/>
        <v>24616.800000000003</v>
      </c>
      <c r="I410" s="8">
        <f t="shared" si="89"/>
        <v>2051.4</v>
      </c>
      <c r="J410" s="8">
        <v>366</v>
      </c>
      <c r="K410" s="7"/>
      <c r="L410" s="7"/>
      <c r="M410" s="9">
        <f t="shared" si="86"/>
        <v>2417.4</v>
      </c>
    </row>
    <row r="411" spans="1:13" x14ac:dyDescent="0.25">
      <c r="A411" s="7">
        <v>407</v>
      </c>
      <c r="B411" s="13" t="s">
        <v>422</v>
      </c>
      <c r="C411" s="14" t="s">
        <v>588</v>
      </c>
      <c r="D411" s="14" t="s">
        <v>649</v>
      </c>
      <c r="E411" s="7" t="s">
        <v>669</v>
      </c>
      <c r="F411" s="14" t="s">
        <v>653</v>
      </c>
      <c r="G411" s="15">
        <v>1676</v>
      </c>
      <c r="H411" s="20">
        <f t="shared" si="87"/>
        <v>20112</v>
      </c>
      <c r="I411" s="8">
        <f t="shared" si="89"/>
        <v>1676</v>
      </c>
      <c r="J411" s="8">
        <v>366</v>
      </c>
      <c r="K411" s="7"/>
      <c r="L411" s="7"/>
      <c r="M411" s="9">
        <f t="shared" si="86"/>
        <v>2042</v>
      </c>
    </row>
    <row r="412" spans="1:13" x14ac:dyDescent="0.25">
      <c r="A412" s="12">
        <v>408</v>
      </c>
      <c r="B412" s="13" t="s">
        <v>423</v>
      </c>
      <c r="C412" s="14" t="s">
        <v>582</v>
      </c>
      <c r="D412" s="14" t="s">
        <v>649</v>
      </c>
      <c r="E412" s="7" t="s">
        <v>669</v>
      </c>
      <c r="F412" s="14" t="s">
        <v>653</v>
      </c>
      <c r="G412" s="15">
        <v>606</v>
      </c>
      <c r="H412" s="20">
        <f>G412*2</f>
        <v>1212</v>
      </c>
      <c r="I412" s="8">
        <f t="shared" si="89"/>
        <v>101</v>
      </c>
      <c r="J412" s="8">
        <v>61</v>
      </c>
      <c r="K412" s="7"/>
      <c r="L412" s="7"/>
      <c r="M412" s="9">
        <f t="shared" si="86"/>
        <v>162</v>
      </c>
    </row>
    <row r="413" spans="1:13" x14ac:dyDescent="0.25">
      <c r="A413" s="7">
        <v>409</v>
      </c>
      <c r="B413" s="13" t="s">
        <v>424</v>
      </c>
      <c r="C413" s="14" t="s">
        <v>621</v>
      </c>
      <c r="D413" s="14" t="s">
        <v>651</v>
      </c>
      <c r="E413" s="7" t="s">
        <v>667</v>
      </c>
      <c r="F413" s="14" t="s">
        <v>658</v>
      </c>
      <c r="G413" s="15">
        <v>1412</v>
      </c>
      <c r="H413" s="20">
        <f t="shared" si="87"/>
        <v>16944</v>
      </c>
      <c r="I413" s="8">
        <f t="shared" si="89"/>
        <v>1412</v>
      </c>
      <c r="J413" s="8">
        <v>366</v>
      </c>
      <c r="K413" s="7"/>
      <c r="L413" s="7"/>
      <c r="M413" s="9">
        <f t="shared" si="86"/>
        <v>1778</v>
      </c>
    </row>
    <row r="414" spans="1:13" x14ac:dyDescent="0.25">
      <c r="A414" s="7">
        <v>410</v>
      </c>
      <c r="B414" s="13" t="s">
        <v>425</v>
      </c>
      <c r="C414" s="14" t="s">
        <v>588</v>
      </c>
      <c r="D414" s="14" t="s">
        <v>649</v>
      </c>
      <c r="E414" s="7" t="s">
        <v>669</v>
      </c>
      <c r="F414" s="14" t="s">
        <v>653</v>
      </c>
      <c r="G414" s="15">
        <v>1676</v>
      </c>
      <c r="H414" s="20">
        <v>16760</v>
      </c>
      <c r="I414" s="8">
        <f t="shared" si="89"/>
        <v>1396.6666666666667</v>
      </c>
      <c r="J414" s="8">
        <f>366/12*10</f>
        <v>305</v>
      </c>
      <c r="K414" s="7"/>
      <c r="L414" s="7"/>
      <c r="M414" s="9">
        <f t="shared" si="86"/>
        <v>1701.6666666666667</v>
      </c>
    </row>
    <row r="415" spans="1:13" x14ac:dyDescent="0.25">
      <c r="A415" s="12">
        <v>411</v>
      </c>
      <c r="B415" s="13" t="s">
        <v>426</v>
      </c>
      <c r="C415" s="14" t="s">
        <v>598</v>
      </c>
      <c r="D415" s="14" t="s">
        <v>650</v>
      </c>
      <c r="E415" s="7" t="s">
        <v>668</v>
      </c>
      <c r="F415" s="14" t="s">
        <v>665</v>
      </c>
      <c r="G415" s="15">
        <v>1035.56</v>
      </c>
      <c r="H415" s="20">
        <f t="shared" si="87"/>
        <v>12426.72</v>
      </c>
      <c r="I415" s="8">
        <f t="shared" ref="I415:I416" si="90">+H415/12</f>
        <v>1035.56</v>
      </c>
      <c r="J415" s="8">
        <v>366</v>
      </c>
      <c r="K415" s="8"/>
      <c r="L415" s="7"/>
      <c r="M415" s="9">
        <f t="shared" si="86"/>
        <v>1401.56</v>
      </c>
    </row>
    <row r="416" spans="1:13" x14ac:dyDescent="0.25">
      <c r="A416" s="7">
        <v>412</v>
      </c>
      <c r="B416" s="13" t="s">
        <v>427</v>
      </c>
      <c r="C416" s="14" t="s">
        <v>597</v>
      </c>
      <c r="D416" s="14" t="s">
        <v>650</v>
      </c>
      <c r="E416" s="7" t="s">
        <v>668</v>
      </c>
      <c r="F416" s="14" t="s">
        <v>654</v>
      </c>
      <c r="G416" s="15">
        <v>720</v>
      </c>
      <c r="H416" s="20">
        <f t="shared" si="87"/>
        <v>8640</v>
      </c>
      <c r="I416" s="8">
        <f t="shared" si="90"/>
        <v>720</v>
      </c>
      <c r="J416" s="8">
        <v>366</v>
      </c>
      <c r="K416" s="7"/>
      <c r="L416" s="7"/>
      <c r="M416" s="9">
        <f t="shared" si="86"/>
        <v>1086</v>
      </c>
    </row>
    <row r="417" spans="1:13" x14ac:dyDescent="0.25">
      <c r="A417" s="7">
        <v>413</v>
      </c>
      <c r="B417" s="13" t="s">
        <v>428</v>
      </c>
      <c r="C417" s="14" t="s">
        <v>588</v>
      </c>
      <c r="D417" s="14" t="s">
        <v>649</v>
      </c>
      <c r="E417" s="7" t="s">
        <v>669</v>
      </c>
      <c r="F417" s="14" t="s">
        <v>653</v>
      </c>
      <c r="G417" s="15">
        <v>1676</v>
      </c>
      <c r="H417" s="20">
        <v>14246</v>
      </c>
      <c r="I417" s="8">
        <f>+H417/12</f>
        <v>1187.1666666666667</v>
      </c>
      <c r="J417" s="8">
        <f>366/12*10</f>
        <v>305</v>
      </c>
      <c r="K417" s="7"/>
      <c r="L417" s="7"/>
      <c r="M417" s="9">
        <f t="shared" si="86"/>
        <v>1492.1666666666667</v>
      </c>
    </row>
    <row r="418" spans="1:13" x14ac:dyDescent="0.25">
      <c r="A418" s="12">
        <v>414</v>
      </c>
      <c r="B418" s="13" t="s">
        <v>429</v>
      </c>
      <c r="C418" s="14" t="s">
        <v>597</v>
      </c>
      <c r="D418" s="14" t="s">
        <v>650</v>
      </c>
      <c r="E418" s="7" t="s">
        <v>668</v>
      </c>
      <c r="F418" s="14" t="s">
        <v>654</v>
      </c>
      <c r="G418" s="15">
        <v>720</v>
      </c>
      <c r="H418" s="20">
        <f t="shared" si="87"/>
        <v>8640</v>
      </c>
      <c r="I418" s="8">
        <f t="shared" ref="I418:I419" si="91">+H418/12</f>
        <v>720</v>
      </c>
      <c r="J418" s="8">
        <v>366</v>
      </c>
      <c r="K418" s="7"/>
      <c r="L418" s="7"/>
      <c r="M418" s="9">
        <f t="shared" si="86"/>
        <v>1086</v>
      </c>
    </row>
    <row r="419" spans="1:13" x14ac:dyDescent="0.25">
      <c r="A419" s="7">
        <v>415</v>
      </c>
      <c r="B419" s="13" t="s">
        <v>430</v>
      </c>
      <c r="C419" s="14" t="s">
        <v>598</v>
      </c>
      <c r="D419" s="14" t="s">
        <v>650</v>
      </c>
      <c r="E419" s="7" t="s">
        <v>668</v>
      </c>
      <c r="F419" s="14" t="s">
        <v>654</v>
      </c>
      <c r="G419" s="15">
        <v>550</v>
      </c>
      <c r="H419" s="20">
        <v>5700</v>
      </c>
      <c r="I419" s="8">
        <f t="shared" si="91"/>
        <v>475</v>
      </c>
      <c r="J419" s="8">
        <v>366</v>
      </c>
      <c r="K419" s="8"/>
      <c r="L419" s="7"/>
      <c r="M419" s="9">
        <f t="shared" si="86"/>
        <v>841</v>
      </c>
    </row>
    <row r="420" spans="1:13" x14ac:dyDescent="0.25">
      <c r="A420" s="7">
        <v>416</v>
      </c>
      <c r="B420" s="13" t="s">
        <v>431</v>
      </c>
      <c r="C420" s="14" t="s">
        <v>582</v>
      </c>
      <c r="D420" s="14" t="s">
        <v>649</v>
      </c>
      <c r="E420" s="7" t="s">
        <v>669</v>
      </c>
      <c r="F420" s="14" t="s">
        <v>653</v>
      </c>
      <c r="G420" s="15">
        <v>606</v>
      </c>
      <c r="H420" s="20">
        <f>G420*2</f>
        <v>1212</v>
      </c>
      <c r="I420" s="8">
        <f>+H420/12</f>
        <v>101</v>
      </c>
      <c r="J420" s="8">
        <v>61</v>
      </c>
      <c r="K420" s="8"/>
      <c r="L420" s="7"/>
      <c r="M420" s="9">
        <f t="shared" si="86"/>
        <v>162</v>
      </c>
    </row>
    <row r="421" spans="1:13" x14ac:dyDescent="0.25">
      <c r="A421" s="12">
        <v>417</v>
      </c>
      <c r="B421" s="13" t="s">
        <v>432</v>
      </c>
      <c r="C421" s="14" t="s">
        <v>588</v>
      </c>
      <c r="D421" s="14" t="s">
        <v>649</v>
      </c>
      <c r="E421" s="7" t="s">
        <v>669</v>
      </c>
      <c r="F421" s="14" t="s">
        <v>653</v>
      </c>
      <c r="G421" s="15">
        <v>1676</v>
      </c>
      <c r="H421" s="20">
        <v>16760</v>
      </c>
      <c r="I421" s="8">
        <f>+H421/12</f>
        <v>1396.6666666666667</v>
      </c>
      <c r="J421" s="8">
        <f>366/12*10</f>
        <v>305</v>
      </c>
      <c r="K421" s="8"/>
      <c r="L421" s="7"/>
      <c r="M421" s="9">
        <f t="shared" si="86"/>
        <v>1701.6666666666667</v>
      </c>
    </row>
    <row r="422" spans="1:13" x14ac:dyDescent="0.25">
      <c r="A422" s="7">
        <v>418</v>
      </c>
      <c r="B422" s="13" t="s">
        <v>433</v>
      </c>
      <c r="C422" s="14" t="s">
        <v>599</v>
      </c>
      <c r="D422" s="14" t="s">
        <v>650</v>
      </c>
      <c r="E422" s="7" t="s">
        <v>668</v>
      </c>
      <c r="F422" s="14" t="s">
        <v>654</v>
      </c>
      <c r="G422" s="15">
        <v>500</v>
      </c>
      <c r="H422" s="20">
        <v>5400</v>
      </c>
      <c r="I422" s="8">
        <f t="shared" ref="I422:I425" si="92">+H422/12</f>
        <v>450</v>
      </c>
      <c r="J422" s="8">
        <v>366</v>
      </c>
      <c r="K422" s="8">
        <v>420.58</v>
      </c>
      <c r="L422" s="7"/>
      <c r="M422" s="9">
        <f t="shared" si="86"/>
        <v>1236.58</v>
      </c>
    </row>
    <row r="423" spans="1:13" x14ac:dyDescent="0.25">
      <c r="A423" s="7">
        <v>419</v>
      </c>
      <c r="B423" s="13" t="s">
        <v>434</v>
      </c>
      <c r="C423" s="14" t="s">
        <v>610</v>
      </c>
      <c r="D423" s="14" t="s">
        <v>650</v>
      </c>
      <c r="E423" s="7" t="s">
        <v>668</v>
      </c>
      <c r="F423" s="14" t="s">
        <v>654</v>
      </c>
      <c r="G423" s="15">
        <v>500</v>
      </c>
      <c r="H423" s="20">
        <v>5400</v>
      </c>
      <c r="I423" s="8">
        <f t="shared" si="92"/>
        <v>450</v>
      </c>
      <c r="J423" s="8">
        <v>366</v>
      </c>
      <c r="K423" s="8"/>
      <c r="L423" s="7"/>
      <c r="M423" s="9">
        <f t="shared" si="86"/>
        <v>816</v>
      </c>
    </row>
    <row r="424" spans="1:13" x14ac:dyDescent="0.25">
      <c r="A424" s="12">
        <v>420</v>
      </c>
      <c r="B424" s="13" t="s">
        <v>435</v>
      </c>
      <c r="C424" s="14" t="s">
        <v>610</v>
      </c>
      <c r="D424" s="14" t="s">
        <v>650</v>
      </c>
      <c r="E424" s="7" t="s">
        <v>668</v>
      </c>
      <c r="F424" s="14" t="s">
        <v>654</v>
      </c>
      <c r="G424" s="15">
        <v>531</v>
      </c>
      <c r="H424" s="20">
        <f t="shared" si="87"/>
        <v>6372</v>
      </c>
      <c r="I424" s="8">
        <f t="shared" si="92"/>
        <v>531</v>
      </c>
      <c r="J424" s="8">
        <v>366</v>
      </c>
      <c r="K424" s="8"/>
      <c r="L424" s="7"/>
      <c r="M424" s="9">
        <f t="shared" si="86"/>
        <v>897</v>
      </c>
    </row>
    <row r="425" spans="1:13" x14ac:dyDescent="0.25">
      <c r="A425" s="7">
        <v>421</v>
      </c>
      <c r="B425" s="13" t="s">
        <v>436</v>
      </c>
      <c r="C425" s="14" t="s">
        <v>599</v>
      </c>
      <c r="D425" s="14" t="s">
        <v>650</v>
      </c>
      <c r="E425" s="7" t="s">
        <v>668</v>
      </c>
      <c r="F425" s="14" t="s">
        <v>654</v>
      </c>
      <c r="G425" s="15">
        <v>500</v>
      </c>
      <c r="H425" s="20">
        <v>5400</v>
      </c>
      <c r="I425" s="8">
        <f t="shared" si="92"/>
        <v>450</v>
      </c>
      <c r="J425" s="8">
        <v>366</v>
      </c>
      <c r="K425" s="8">
        <v>1339.14</v>
      </c>
      <c r="L425" s="7"/>
      <c r="M425" s="9">
        <f t="shared" si="86"/>
        <v>2155.1400000000003</v>
      </c>
    </row>
    <row r="426" spans="1:13" x14ac:dyDescent="0.25">
      <c r="A426" s="7">
        <v>422</v>
      </c>
      <c r="B426" s="13" t="s">
        <v>437</v>
      </c>
      <c r="C426" s="14" t="s">
        <v>587</v>
      </c>
      <c r="D426" s="14" t="s">
        <v>651</v>
      </c>
      <c r="E426" s="7" t="s">
        <v>670</v>
      </c>
      <c r="F426" s="14" t="s">
        <v>657</v>
      </c>
      <c r="G426" s="15">
        <v>2387.42</v>
      </c>
      <c r="H426" s="23">
        <v>29670.01</v>
      </c>
      <c r="I426" s="8">
        <f>+H426/12</f>
        <v>2472.500833333333</v>
      </c>
      <c r="J426" s="8">
        <v>366</v>
      </c>
      <c r="K426" s="8">
        <v>1389.8600000000001</v>
      </c>
      <c r="L426" s="7"/>
      <c r="M426" s="9">
        <f t="shared" si="86"/>
        <v>4228.3608333333332</v>
      </c>
    </row>
    <row r="427" spans="1:13" x14ac:dyDescent="0.25">
      <c r="A427" s="12">
        <v>423</v>
      </c>
      <c r="B427" s="13" t="s">
        <v>438</v>
      </c>
      <c r="C427" s="14" t="s">
        <v>599</v>
      </c>
      <c r="D427" s="14" t="s">
        <v>650</v>
      </c>
      <c r="E427" s="7" t="s">
        <v>668</v>
      </c>
      <c r="F427" s="14" t="s">
        <v>654</v>
      </c>
      <c r="G427" s="15">
        <v>500</v>
      </c>
      <c r="H427" s="20">
        <v>5400</v>
      </c>
      <c r="I427" s="8">
        <f>+H427/12</f>
        <v>450</v>
      </c>
      <c r="J427" s="8">
        <v>366</v>
      </c>
      <c r="K427" s="8">
        <v>818.21</v>
      </c>
      <c r="L427" s="7"/>
      <c r="M427" s="9">
        <f t="shared" si="86"/>
        <v>1634.21</v>
      </c>
    </row>
    <row r="428" spans="1:13" x14ac:dyDescent="0.25">
      <c r="A428" s="7">
        <v>424</v>
      </c>
      <c r="B428" s="13" t="s">
        <v>439</v>
      </c>
      <c r="C428" s="14" t="s">
        <v>595</v>
      </c>
      <c r="D428" s="14" t="s">
        <v>651</v>
      </c>
      <c r="E428" s="7" t="s">
        <v>667</v>
      </c>
      <c r="F428" s="14" t="s">
        <v>658</v>
      </c>
      <c r="G428" s="15">
        <v>1412</v>
      </c>
      <c r="H428" s="20">
        <v>14709.78</v>
      </c>
      <c r="I428" s="8">
        <f>+H428/12</f>
        <v>1225.8150000000001</v>
      </c>
      <c r="J428" s="8">
        <v>366</v>
      </c>
      <c r="K428" s="8"/>
      <c r="L428" s="7"/>
      <c r="M428" s="9">
        <f t="shared" si="86"/>
        <v>1591.8150000000001</v>
      </c>
    </row>
    <row r="429" spans="1:13" x14ac:dyDescent="0.25">
      <c r="A429" s="7">
        <v>425</v>
      </c>
      <c r="B429" s="13" t="s">
        <v>440</v>
      </c>
      <c r="C429" s="14" t="s">
        <v>588</v>
      </c>
      <c r="D429" s="14" t="s">
        <v>649</v>
      </c>
      <c r="E429" s="7" t="s">
        <v>669</v>
      </c>
      <c r="F429" s="14" t="s">
        <v>653</v>
      </c>
      <c r="G429" s="15">
        <v>1676</v>
      </c>
      <c r="H429" s="20">
        <v>16760</v>
      </c>
      <c r="I429" s="8">
        <f>+H429/12</f>
        <v>1396.6666666666667</v>
      </c>
      <c r="J429" s="8">
        <f>366/12*10</f>
        <v>305</v>
      </c>
      <c r="K429" s="8"/>
      <c r="L429" s="7"/>
      <c r="M429" s="9">
        <f t="shared" si="86"/>
        <v>1701.6666666666667</v>
      </c>
    </row>
    <row r="430" spans="1:13" x14ac:dyDescent="0.25">
      <c r="A430" s="7">
        <v>426</v>
      </c>
      <c r="B430" s="13" t="s">
        <v>441</v>
      </c>
      <c r="C430" s="14" t="s">
        <v>587</v>
      </c>
      <c r="D430" s="14" t="s">
        <v>651</v>
      </c>
      <c r="E430" s="7" t="s">
        <v>670</v>
      </c>
      <c r="F430" s="14" t="s">
        <v>657</v>
      </c>
      <c r="G430" s="15">
        <v>1676</v>
      </c>
      <c r="H430" s="20">
        <f t="shared" ref="H430:H453" si="93">G430*12</f>
        <v>20112</v>
      </c>
      <c r="I430" s="8">
        <f t="shared" ref="I430:I431" si="94">+H430/12</f>
        <v>1676</v>
      </c>
      <c r="J430" s="8">
        <v>366</v>
      </c>
      <c r="K430" s="8"/>
      <c r="L430" s="7"/>
      <c r="M430" s="9">
        <f t="shared" si="86"/>
        <v>2042</v>
      </c>
    </row>
    <row r="431" spans="1:13" x14ac:dyDescent="0.25">
      <c r="A431" s="7">
        <v>427</v>
      </c>
      <c r="B431" s="13" t="s">
        <v>442</v>
      </c>
      <c r="C431" s="14" t="s">
        <v>587</v>
      </c>
      <c r="D431" s="14" t="s">
        <v>651</v>
      </c>
      <c r="E431" s="7" t="s">
        <v>670</v>
      </c>
      <c r="F431" s="14" t="s">
        <v>657</v>
      </c>
      <c r="G431" s="15">
        <v>1676</v>
      </c>
      <c r="H431" s="20">
        <f t="shared" si="93"/>
        <v>20112</v>
      </c>
      <c r="I431" s="8">
        <f t="shared" si="94"/>
        <v>1676</v>
      </c>
      <c r="J431" s="8">
        <v>366</v>
      </c>
      <c r="K431" s="8"/>
      <c r="L431" s="7"/>
      <c r="M431" s="9">
        <f t="shared" si="86"/>
        <v>2042</v>
      </c>
    </row>
    <row r="432" spans="1:13" x14ac:dyDescent="0.25">
      <c r="A432" s="7">
        <v>428</v>
      </c>
      <c r="B432" s="13" t="s">
        <v>443</v>
      </c>
      <c r="C432" s="14" t="s">
        <v>582</v>
      </c>
      <c r="D432" s="14" t="s">
        <v>649</v>
      </c>
      <c r="E432" s="7" t="s">
        <v>669</v>
      </c>
      <c r="F432" s="14" t="s">
        <v>653</v>
      </c>
      <c r="G432" s="15">
        <v>606</v>
      </c>
      <c r="H432" s="20">
        <f>G432*2</f>
        <v>1212</v>
      </c>
      <c r="I432" s="8">
        <f>+H432/12</f>
        <v>101</v>
      </c>
      <c r="J432" s="8">
        <v>61</v>
      </c>
      <c r="K432" s="8"/>
      <c r="L432" s="7"/>
      <c r="M432" s="9">
        <f t="shared" si="86"/>
        <v>162</v>
      </c>
    </row>
    <row r="433" spans="1:13" x14ac:dyDescent="0.25">
      <c r="A433" s="7">
        <v>429</v>
      </c>
      <c r="B433" s="13" t="s">
        <v>444</v>
      </c>
      <c r="C433" s="14" t="s">
        <v>624</v>
      </c>
      <c r="D433" s="14" t="s">
        <v>651</v>
      </c>
      <c r="E433" s="7" t="s">
        <v>667</v>
      </c>
      <c r="F433" s="14" t="s">
        <v>659</v>
      </c>
      <c r="G433" s="15">
        <v>901</v>
      </c>
      <c r="H433" s="20">
        <v>10308</v>
      </c>
      <c r="I433" s="8">
        <f>+H433/12</f>
        <v>859</v>
      </c>
      <c r="J433" s="8">
        <v>366</v>
      </c>
      <c r="K433" s="8"/>
      <c r="L433" s="7"/>
      <c r="M433" s="9">
        <f t="shared" si="86"/>
        <v>1225</v>
      </c>
    </row>
    <row r="434" spans="1:13" x14ac:dyDescent="0.25">
      <c r="A434" s="7">
        <v>430</v>
      </c>
      <c r="B434" s="13" t="s">
        <v>445</v>
      </c>
      <c r="C434" s="14" t="s">
        <v>587</v>
      </c>
      <c r="D434" s="14" t="s">
        <v>651</v>
      </c>
      <c r="E434" s="7" t="s">
        <v>670</v>
      </c>
      <c r="F434" s="14" t="s">
        <v>657</v>
      </c>
      <c r="G434" s="15">
        <v>1676</v>
      </c>
      <c r="H434" s="20">
        <f t="shared" si="93"/>
        <v>20112</v>
      </c>
      <c r="I434" s="8">
        <f>+H434/12</f>
        <v>1676</v>
      </c>
      <c r="J434" s="8">
        <v>366</v>
      </c>
      <c r="K434" s="8"/>
      <c r="L434" s="7"/>
      <c r="M434" s="9">
        <f t="shared" si="86"/>
        <v>2042</v>
      </c>
    </row>
    <row r="435" spans="1:13" x14ac:dyDescent="0.25">
      <c r="A435" s="7">
        <v>431</v>
      </c>
      <c r="B435" s="13" t="s">
        <v>446</v>
      </c>
      <c r="C435" s="14" t="s">
        <v>639</v>
      </c>
      <c r="D435" s="14" t="s">
        <v>651</v>
      </c>
      <c r="E435" s="7" t="s">
        <v>667</v>
      </c>
      <c r="F435" s="14" t="s">
        <v>655</v>
      </c>
      <c r="G435" s="18">
        <v>812.11</v>
      </c>
      <c r="H435" s="20">
        <f t="shared" si="93"/>
        <v>9745.32</v>
      </c>
      <c r="I435" s="8">
        <f t="shared" ref="I435:I437" si="95">+H435/12</f>
        <v>812.11</v>
      </c>
      <c r="J435" s="8">
        <v>366</v>
      </c>
      <c r="K435" s="8"/>
      <c r="L435" s="7"/>
      <c r="M435" s="9">
        <f t="shared" si="86"/>
        <v>1178.1100000000001</v>
      </c>
    </row>
    <row r="436" spans="1:13" x14ac:dyDescent="0.25">
      <c r="A436" s="7">
        <v>432</v>
      </c>
      <c r="B436" s="13" t="s">
        <v>447</v>
      </c>
      <c r="C436" s="14" t="s">
        <v>585</v>
      </c>
      <c r="D436" s="14" t="s">
        <v>651</v>
      </c>
      <c r="E436" s="7" t="s">
        <v>667</v>
      </c>
      <c r="F436" s="14" t="s">
        <v>655</v>
      </c>
      <c r="G436" s="15">
        <v>756</v>
      </c>
      <c r="H436" s="20">
        <f t="shared" si="93"/>
        <v>9072</v>
      </c>
      <c r="I436" s="8">
        <f t="shared" si="95"/>
        <v>756</v>
      </c>
      <c r="J436" s="8">
        <v>366</v>
      </c>
      <c r="K436" s="8"/>
      <c r="L436" s="7"/>
      <c r="M436" s="9">
        <f t="shared" si="86"/>
        <v>1122</v>
      </c>
    </row>
    <row r="437" spans="1:13" x14ac:dyDescent="0.25">
      <c r="A437" s="7">
        <v>433</v>
      </c>
      <c r="B437" s="13" t="s">
        <v>448</v>
      </c>
      <c r="C437" s="14" t="s">
        <v>621</v>
      </c>
      <c r="D437" s="14" t="s">
        <v>651</v>
      </c>
      <c r="E437" s="7" t="s">
        <v>667</v>
      </c>
      <c r="F437" s="14" t="s">
        <v>658</v>
      </c>
      <c r="G437" s="15">
        <v>1676</v>
      </c>
      <c r="H437" s="20">
        <f t="shared" si="93"/>
        <v>20112</v>
      </c>
      <c r="I437" s="8">
        <f t="shared" si="95"/>
        <v>1676</v>
      </c>
      <c r="J437" s="8">
        <v>366</v>
      </c>
      <c r="K437" s="8"/>
      <c r="L437" s="7"/>
      <c r="M437" s="9">
        <f t="shared" si="86"/>
        <v>2042</v>
      </c>
    </row>
    <row r="438" spans="1:13" x14ac:dyDescent="0.25">
      <c r="A438" s="7">
        <v>434</v>
      </c>
      <c r="B438" s="13" t="s">
        <v>449</v>
      </c>
      <c r="C438" s="14" t="s">
        <v>599</v>
      </c>
      <c r="D438" s="14" t="s">
        <v>650</v>
      </c>
      <c r="E438" s="7" t="s">
        <v>668</v>
      </c>
      <c r="F438" s="14" t="s">
        <v>654</v>
      </c>
      <c r="G438" s="15">
        <v>500</v>
      </c>
      <c r="H438" s="20">
        <v>5400</v>
      </c>
      <c r="I438" s="8">
        <f>+H438/12</f>
        <v>450</v>
      </c>
      <c r="J438" s="8">
        <v>366</v>
      </c>
      <c r="K438" s="8"/>
      <c r="L438" s="7"/>
      <c r="M438" s="9">
        <f t="shared" si="86"/>
        <v>816</v>
      </c>
    </row>
    <row r="439" spans="1:13" x14ac:dyDescent="0.25">
      <c r="A439" s="7">
        <v>435</v>
      </c>
      <c r="B439" s="13" t="s">
        <v>450</v>
      </c>
      <c r="C439" s="14" t="s">
        <v>588</v>
      </c>
      <c r="D439" s="14" t="s">
        <v>649</v>
      </c>
      <c r="E439" s="7" t="s">
        <v>669</v>
      </c>
      <c r="F439" s="14" t="s">
        <v>653</v>
      </c>
      <c r="G439" s="15">
        <v>1676</v>
      </c>
      <c r="H439" s="20">
        <v>16760</v>
      </c>
      <c r="I439" s="8">
        <f>+H439/12</f>
        <v>1396.6666666666667</v>
      </c>
      <c r="J439" s="8">
        <f>366/12*10</f>
        <v>305</v>
      </c>
      <c r="K439" s="8"/>
      <c r="L439" s="7"/>
      <c r="M439" s="9">
        <f t="shared" si="86"/>
        <v>1701.6666666666667</v>
      </c>
    </row>
    <row r="440" spans="1:13" x14ac:dyDescent="0.25">
      <c r="A440" s="7">
        <v>436</v>
      </c>
      <c r="B440" s="13" t="s">
        <v>451</v>
      </c>
      <c r="C440" s="14" t="s">
        <v>621</v>
      </c>
      <c r="D440" s="14" t="s">
        <v>651</v>
      </c>
      <c r="E440" s="7" t="s">
        <v>667</v>
      </c>
      <c r="F440" s="14" t="s">
        <v>658</v>
      </c>
      <c r="G440" s="15">
        <v>1212</v>
      </c>
      <c r="H440" s="20">
        <v>20865</v>
      </c>
      <c r="I440" s="8">
        <f>+H440/12</f>
        <v>1738.75</v>
      </c>
      <c r="J440" s="8">
        <v>366</v>
      </c>
      <c r="K440" s="8"/>
      <c r="L440" s="7"/>
      <c r="M440" s="9">
        <f t="shared" si="86"/>
        <v>2104.75</v>
      </c>
    </row>
    <row r="441" spans="1:13" x14ac:dyDescent="0.25">
      <c r="A441" s="7">
        <v>437</v>
      </c>
      <c r="B441" s="13" t="s">
        <v>452</v>
      </c>
      <c r="C441" s="14" t="s">
        <v>599</v>
      </c>
      <c r="D441" s="14" t="s">
        <v>650</v>
      </c>
      <c r="E441" s="7" t="s">
        <v>668</v>
      </c>
      <c r="F441" s="14" t="s">
        <v>654</v>
      </c>
      <c r="G441" s="15">
        <v>500</v>
      </c>
      <c r="H441" s="20">
        <v>5400</v>
      </c>
      <c r="I441" s="8">
        <f t="shared" ref="I441:I444" si="96">+H441/12</f>
        <v>450</v>
      </c>
      <c r="J441" s="8">
        <v>366</v>
      </c>
      <c r="K441" s="8"/>
      <c r="L441" s="7"/>
      <c r="M441" s="9">
        <f t="shared" si="86"/>
        <v>816</v>
      </c>
    </row>
    <row r="442" spans="1:13" x14ac:dyDescent="0.25">
      <c r="A442" s="7">
        <v>438</v>
      </c>
      <c r="B442" s="13" t="s">
        <v>453</v>
      </c>
      <c r="C442" s="14" t="s">
        <v>614</v>
      </c>
      <c r="D442" s="14" t="s">
        <v>650</v>
      </c>
      <c r="E442" s="7" t="s">
        <v>668</v>
      </c>
      <c r="F442" s="14" t="s">
        <v>654</v>
      </c>
      <c r="G442" s="15">
        <v>743</v>
      </c>
      <c r="H442" s="20">
        <f t="shared" si="93"/>
        <v>8916</v>
      </c>
      <c r="I442" s="8">
        <f t="shared" si="96"/>
        <v>743</v>
      </c>
      <c r="J442" s="8">
        <v>366</v>
      </c>
      <c r="K442" s="8"/>
      <c r="L442" s="7"/>
      <c r="M442" s="9">
        <f t="shared" si="86"/>
        <v>1109</v>
      </c>
    </row>
    <row r="443" spans="1:13" x14ac:dyDescent="0.25">
      <c r="A443" s="7">
        <v>439</v>
      </c>
      <c r="B443" s="13" t="s">
        <v>454</v>
      </c>
      <c r="C443" s="14" t="s">
        <v>587</v>
      </c>
      <c r="D443" s="14" t="s">
        <v>651</v>
      </c>
      <c r="E443" s="7" t="s">
        <v>670</v>
      </c>
      <c r="F443" s="14" t="s">
        <v>657</v>
      </c>
      <c r="G443" s="15">
        <v>1676</v>
      </c>
      <c r="H443" s="20">
        <f t="shared" si="93"/>
        <v>20112</v>
      </c>
      <c r="I443" s="8">
        <f t="shared" si="96"/>
        <v>1676</v>
      </c>
      <c r="J443" s="8">
        <v>366</v>
      </c>
      <c r="K443" s="8"/>
      <c r="L443" s="7"/>
      <c r="M443" s="9">
        <f t="shared" si="86"/>
        <v>2042</v>
      </c>
    </row>
    <row r="444" spans="1:13" x14ac:dyDescent="0.25">
      <c r="A444" s="7">
        <v>440</v>
      </c>
      <c r="B444" s="13" t="s">
        <v>455</v>
      </c>
      <c r="C444" s="14" t="s">
        <v>586</v>
      </c>
      <c r="D444" s="14" t="s">
        <v>651</v>
      </c>
      <c r="E444" s="7" t="s">
        <v>670</v>
      </c>
      <c r="F444" s="14" t="s">
        <v>656</v>
      </c>
      <c r="G444" s="15">
        <v>1676</v>
      </c>
      <c r="H444" s="20">
        <v>16760</v>
      </c>
      <c r="I444" s="8">
        <f t="shared" si="96"/>
        <v>1396.6666666666667</v>
      </c>
      <c r="J444" s="8">
        <f>30.5*10</f>
        <v>305</v>
      </c>
      <c r="K444" s="8"/>
      <c r="L444" s="7"/>
      <c r="M444" s="9">
        <f t="shared" si="86"/>
        <v>1701.6666666666667</v>
      </c>
    </row>
    <row r="445" spans="1:13" x14ac:dyDescent="0.25">
      <c r="A445" s="7">
        <v>441</v>
      </c>
      <c r="B445" s="13" t="s">
        <v>456</v>
      </c>
      <c r="C445" s="14" t="s">
        <v>587</v>
      </c>
      <c r="D445" s="14" t="s">
        <v>651</v>
      </c>
      <c r="E445" s="7" t="s">
        <v>670</v>
      </c>
      <c r="F445" s="14" t="s">
        <v>657</v>
      </c>
      <c r="G445" s="15">
        <v>2967</v>
      </c>
      <c r="H445" s="20">
        <f t="shared" si="93"/>
        <v>35604</v>
      </c>
      <c r="I445" s="8">
        <f t="shared" ref="I445:I460" si="97">+H445/12</f>
        <v>2967</v>
      </c>
      <c r="J445" s="8">
        <v>366</v>
      </c>
      <c r="K445" s="8"/>
      <c r="L445" s="7"/>
      <c r="M445" s="9">
        <f t="shared" si="86"/>
        <v>3333</v>
      </c>
    </row>
    <row r="446" spans="1:13" x14ac:dyDescent="0.25">
      <c r="A446" s="7">
        <v>442</v>
      </c>
      <c r="B446" s="28" t="s">
        <v>457</v>
      </c>
      <c r="C446" s="14" t="s">
        <v>624</v>
      </c>
      <c r="D446" s="14" t="s">
        <v>651</v>
      </c>
      <c r="E446" s="7" t="s">
        <v>667</v>
      </c>
      <c r="F446" s="14" t="s">
        <v>659</v>
      </c>
      <c r="G446" s="15">
        <v>901</v>
      </c>
      <c r="H446" s="20">
        <v>10308</v>
      </c>
      <c r="I446" s="8">
        <f t="shared" si="97"/>
        <v>859</v>
      </c>
      <c r="J446" s="8">
        <v>366</v>
      </c>
      <c r="K446" s="8"/>
      <c r="L446" s="7"/>
      <c r="M446" s="9">
        <f t="shared" si="86"/>
        <v>1225</v>
      </c>
    </row>
    <row r="447" spans="1:13" x14ac:dyDescent="0.25">
      <c r="A447" s="7">
        <v>443</v>
      </c>
      <c r="B447" s="13" t="s">
        <v>458</v>
      </c>
      <c r="C447" s="14" t="s">
        <v>588</v>
      </c>
      <c r="D447" s="14" t="s">
        <v>649</v>
      </c>
      <c r="E447" s="7" t="s">
        <v>669</v>
      </c>
      <c r="F447" s="14" t="s">
        <v>653</v>
      </c>
      <c r="G447" s="15">
        <v>1676</v>
      </c>
      <c r="H447" s="20">
        <v>16760</v>
      </c>
      <c r="I447" s="8">
        <f t="shared" si="97"/>
        <v>1396.6666666666667</v>
      </c>
      <c r="J447" s="8">
        <f>366/12*10</f>
        <v>305</v>
      </c>
      <c r="K447" s="8"/>
      <c r="L447" s="7"/>
      <c r="M447" s="9">
        <f t="shared" si="86"/>
        <v>1701.6666666666667</v>
      </c>
    </row>
    <row r="448" spans="1:13" x14ac:dyDescent="0.25">
      <c r="A448" s="7">
        <v>444</v>
      </c>
      <c r="B448" s="13" t="s">
        <v>459</v>
      </c>
      <c r="C448" s="14" t="s">
        <v>587</v>
      </c>
      <c r="D448" s="14" t="s">
        <v>651</v>
      </c>
      <c r="E448" s="7" t="s">
        <v>670</v>
      </c>
      <c r="F448" s="14" t="s">
        <v>657</v>
      </c>
      <c r="G448" s="15">
        <v>1676</v>
      </c>
      <c r="H448" s="20">
        <f t="shared" si="93"/>
        <v>20112</v>
      </c>
      <c r="I448" s="8">
        <f t="shared" si="97"/>
        <v>1676</v>
      </c>
      <c r="J448" s="8">
        <v>366</v>
      </c>
      <c r="K448" s="8"/>
      <c r="L448" s="7"/>
      <c r="M448" s="9">
        <f t="shared" si="86"/>
        <v>2042</v>
      </c>
    </row>
    <row r="449" spans="1:13" x14ac:dyDescent="0.25">
      <c r="A449" s="7">
        <v>445</v>
      </c>
      <c r="B449" s="13" t="s">
        <v>460</v>
      </c>
      <c r="C449" s="14" t="s">
        <v>585</v>
      </c>
      <c r="D449" s="14" t="s">
        <v>651</v>
      </c>
      <c r="E449" s="7" t="s">
        <v>667</v>
      </c>
      <c r="F449" s="14" t="s">
        <v>655</v>
      </c>
      <c r="G449" s="15">
        <v>622</v>
      </c>
      <c r="H449" s="20">
        <v>7062</v>
      </c>
      <c r="I449" s="8">
        <f t="shared" si="97"/>
        <v>588.5</v>
      </c>
      <c r="J449" s="8">
        <v>366</v>
      </c>
      <c r="K449" s="8"/>
      <c r="L449" s="7"/>
      <c r="M449" s="9">
        <f t="shared" si="86"/>
        <v>954.5</v>
      </c>
    </row>
    <row r="450" spans="1:13" x14ac:dyDescent="0.25">
      <c r="A450" s="7">
        <v>446</v>
      </c>
      <c r="B450" s="13" t="s">
        <v>461</v>
      </c>
      <c r="C450" s="14" t="s">
        <v>640</v>
      </c>
      <c r="D450" s="14" t="s">
        <v>650</v>
      </c>
      <c r="E450" s="7" t="s">
        <v>668</v>
      </c>
      <c r="F450" s="14" t="s">
        <v>654</v>
      </c>
      <c r="G450" s="15">
        <v>500</v>
      </c>
      <c r="H450" s="20">
        <v>5400</v>
      </c>
      <c r="I450" s="8">
        <f t="shared" si="97"/>
        <v>450</v>
      </c>
      <c r="J450" s="8">
        <v>366</v>
      </c>
      <c r="K450" s="8"/>
      <c r="L450" s="7"/>
      <c r="M450" s="9">
        <f t="shared" si="86"/>
        <v>816</v>
      </c>
    </row>
    <row r="451" spans="1:13" x14ac:dyDescent="0.25">
      <c r="A451" s="7">
        <v>447</v>
      </c>
      <c r="B451" s="13" t="s">
        <v>462</v>
      </c>
      <c r="C451" s="14" t="s">
        <v>639</v>
      </c>
      <c r="D451" s="14" t="s">
        <v>651</v>
      </c>
      <c r="E451" s="7" t="s">
        <v>667</v>
      </c>
      <c r="F451" s="14" t="s">
        <v>655</v>
      </c>
      <c r="G451" s="15">
        <v>880</v>
      </c>
      <c r="H451" s="20">
        <f t="shared" si="93"/>
        <v>10560</v>
      </c>
      <c r="I451" s="8">
        <f t="shared" si="97"/>
        <v>880</v>
      </c>
      <c r="J451" s="8">
        <v>366</v>
      </c>
      <c r="K451" s="8"/>
      <c r="L451" s="7"/>
      <c r="M451" s="9">
        <f t="shared" si="86"/>
        <v>1246</v>
      </c>
    </row>
    <row r="452" spans="1:13" x14ac:dyDescent="0.25">
      <c r="A452" s="7">
        <v>448</v>
      </c>
      <c r="B452" s="13" t="s">
        <v>463</v>
      </c>
      <c r="C452" s="14" t="s">
        <v>641</v>
      </c>
      <c r="D452" s="14" t="s">
        <v>649</v>
      </c>
      <c r="E452" s="7" t="s">
        <v>667</v>
      </c>
      <c r="F452" s="14" t="s">
        <v>666</v>
      </c>
      <c r="G452" s="15">
        <v>3798</v>
      </c>
      <c r="H452" s="20">
        <f>G452*3</f>
        <v>11394</v>
      </c>
      <c r="I452" s="8">
        <f t="shared" si="97"/>
        <v>949.5</v>
      </c>
      <c r="J452" s="8">
        <v>91.5</v>
      </c>
      <c r="K452" s="8"/>
      <c r="L452" s="7"/>
      <c r="M452" s="9">
        <f t="shared" si="86"/>
        <v>1041</v>
      </c>
    </row>
    <row r="453" spans="1:13" x14ac:dyDescent="0.25">
      <c r="A453" s="7">
        <v>449</v>
      </c>
      <c r="B453" s="13" t="s">
        <v>464</v>
      </c>
      <c r="C453" s="14" t="s">
        <v>587</v>
      </c>
      <c r="D453" s="14" t="s">
        <v>651</v>
      </c>
      <c r="E453" s="7" t="s">
        <v>670</v>
      </c>
      <c r="F453" s="14" t="s">
        <v>657</v>
      </c>
      <c r="G453" s="15">
        <v>2967</v>
      </c>
      <c r="H453" s="20">
        <f t="shared" si="93"/>
        <v>35604</v>
      </c>
      <c r="I453" s="8">
        <f t="shared" si="97"/>
        <v>2967</v>
      </c>
      <c r="J453" s="8">
        <v>366</v>
      </c>
      <c r="K453" s="8"/>
      <c r="L453" s="7"/>
      <c r="M453" s="9">
        <f t="shared" si="86"/>
        <v>3333</v>
      </c>
    </row>
    <row r="454" spans="1:13" x14ac:dyDescent="0.25">
      <c r="A454" s="7">
        <v>450</v>
      </c>
      <c r="B454" s="13" t="s">
        <v>465</v>
      </c>
      <c r="C454" s="14" t="s">
        <v>588</v>
      </c>
      <c r="D454" s="14" t="s">
        <v>649</v>
      </c>
      <c r="E454" s="7" t="s">
        <v>669</v>
      </c>
      <c r="F454" s="14" t="s">
        <v>653</v>
      </c>
      <c r="G454" s="15">
        <v>1676</v>
      </c>
      <c r="H454" s="20">
        <v>16760</v>
      </c>
      <c r="I454" s="8">
        <f t="shared" si="97"/>
        <v>1396.6666666666667</v>
      </c>
      <c r="J454" s="8">
        <f>366/12*10</f>
        <v>305</v>
      </c>
      <c r="K454" s="8"/>
      <c r="L454" s="7"/>
      <c r="M454" s="9">
        <f t="shared" ref="M454:M517" si="98">SUM(I454:L454)</f>
        <v>1701.6666666666667</v>
      </c>
    </row>
    <row r="455" spans="1:13" x14ac:dyDescent="0.25">
      <c r="A455" s="7">
        <v>451</v>
      </c>
      <c r="B455" s="13" t="s">
        <v>466</v>
      </c>
      <c r="C455" s="14" t="s">
        <v>598</v>
      </c>
      <c r="D455" s="14" t="s">
        <v>650</v>
      </c>
      <c r="E455" s="7" t="s">
        <v>668</v>
      </c>
      <c r="F455" s="14" t="s">
        <v>654</v>
      </c>
      <c r="G455" s="15">
        <v>500</v>
      </c>
      <c r="H455" s="20">
        <v>5400</v>
      </c>
      <c r="I455" s="8">
        <f t="shared" si="97"/>
        <v>450</v>
      </c>
      <c r="J455" s="8">
        <v>366</v>
      </c>
      <c r="K455" s="8"/>
      <c r="L455" s="7"/>
      <c r="M455" s="9">
        <f t="shared" si="98"/>
        <v>816</v>
      </c>
    </row>
    <row r="456" spans="1:13" x14ac:dyDescent="0.25">
      <c r="A456" s="7">
        <v>452</v>
      </c>
      <c r="B456" s="13" t="s">
        <v>467</v>
      </c>
      <c r="C456" s="14" t="s">
        <v>587</v>
      </c>
      <c r="D456" s="14" t="s">
        <v>651</v>
      </c>
      <c r="E456" s="7" t="s">
        <v>670</v>
      </c>
      <c r="F456" s="14" t="s">
        <v>657</v>
      </c>
      <c r="G456" s="15">
        <v>2051.4</v>
      </c>
      <c r="H456" s="20">
        <f t="shared" ref="H456:H514" si="99">G456*12</f>
        <v>24616.800000000003</v>
      </c>
      <c r="I456" s="8">
        <f t="shared" si="97"/>
        <v>2051.4</v>
      </c>
      <c r="J456" s="8">
        <v>366</v>
      </c>
      <c r="K456" s="8"/>
      <c r="L456" s="7"/>
      <c r="M456" s="9">
        <f t="shared" si="98"/>
        <v>2417.4</v>
      </c>
    </row>
    <row r="457" spans="1:13" x14ac:dyDescent="0.25">
      <c r="A457" s="7">
        <v>453</v>
      </c>
      <c r="B457" s="13" t="s">
        <v>468</v>
      </c>
      <c r="C457" s="14" t="s">
        <v>588</v>
      </c>
      <c r="D457" s="14" t="s">
        <v>649</v>
      </c>
      <c r="E457" s="7" t="s">
        <v>669</v>
      </c>
      <c r="F457" s="14" t="s">
        <v>653</v>
      </c>
      <c r="G457" s="15">
        <v>1676</v>
      </c>
      <c r="H457" s="20">
        <v>16760</v>
      </c>
      <c r="I457" s="8">
        <f t="shared" si="97"/>
        <v>1396.6666666666667</v>
      </c>
      <c r="J457" s="8">
        <f>366/12*10</f>
        <v>305</v>
      </c>
      <c r="K457" s="8"/>
      <c r="L457" s="7"/>
      <c r="M457" s="9">
        <f t="shared" si="98"/>
        <v>1701.6666666666667</v>
      </c>
    </row>
    <row r="458" spans="1:13" x14ac:dyDescent="0.25">
      <c r="A458" s="7">
        <v>454</v>
      </c>
      <c r="B458" s="13" t="s">
        <v>469</v>
      </c>
      <c r="C458" s="14" t="s">
        <v>599</v>
      </c>
      <c r="D458" s="14" t="s">
        <v>650</v>
      </c>
      <c r="E458" s="7" t="s">
        <v>668</v>
      </c>
      <c r="F458" s="14" t="s">
        <v>654</v>
      </c>
      <c r="G458" s="15">
        <v>500</v>
      </c>
      <c r="H458" s="20">
        <v>5400</v>
      </c>
      <c r="I458" s="8">
        <f t="shared" si="97"/>
        <v>450</v>
      </c>
      <c r="J458" s="8">
        <v>366</v>
      </c>
      <c r="K458" s="8">
        <v>616.12</v>
      </c>
      <c r="L458" s="7"/>
      <c r="M458" s="9">
        <f t="shared" si="98"/>
        <v>1432.12</v>
      </c>
    </row>
    <row r="459" spans="1:13" x14ac:dyDescent="0.25">
      <c r="A459" s="7">
        <v>455</v>
      </c>
      <c r="B459" s="13" t="s">
        <v>470</v>
      </c>
      <c r="C459" s="14" t="s">
        <v>588</v>
      </c>
      <c r="D459" s="14" t="s">
        <v>649</v>
      </c>
      <c r="E459" s="7" t="s">
        <v>669</v>
      </c>
      <c r="F459" s="14" t="s">
        <v>653</v>
      </c>
      <c r="G459" s="15">
        <v>1676</v>
      </c>
      <c r="H459" s="20">
        <v>10056</v>
      </c>
      <c r="I459" s="8">
        <f t="shared" si="97"/>
        <v>838</v>
      </c>
      <c r="J459" s="8">
        <f>366/12*10</f>
        <v>305</v>
      </c>
      <c r="K459" s="8">
        <v>1598.4499999999998</v>
      </c>
      <c r="L459" s="7"/>
      <c r="M459" s="9">
        <f t="shared" si="98"/>
        <v>2741.45</v>
      </c>
    </row>
    <row r="460" spans="1:13" x14ac:dyDescent="0.25">
      <c r="A460" s="7">
        <v>456</v>
      </c>
      <c r="B460" s="13" t="s">
        <v>471</v>
      </c>
      <c r="C460" s="14" t="s">
        <v>599</v>
      </c>
      <c r="D460" s="14" t="s">
        <v>650</v>
      </c>
      <c r="E460" s="7" t="s">
        <v>668</v>
      </c>
      <c r="F460" s="14" t="s">
        <v>654</v>
      </c>
      <c r="G460" s="15">
        <v>500</v>
      </c>
      <c r="H460" s="20">
        <v>5400</v>
      </c>
      <c r="I460" s="8">
        <f t="shared" si="97"/>
        <v>450</v>
      </c>
      <c r="J460" s="8">
        <v>366</v>
      </c>
      <c r="K460" s="8">
        <v>1598.4499999999998</v>
      </c>
      <c r="L460" s="7"/>
      <c r="M460" s="9">
        <f t="shared" si="98"/>
        <v>2414.4499999999998</v>
      </c>
    </row>
    <row r="461" spans="1:13" x14ac:dyDescent="0.25">
      <c r="A461" s="7">
        <v>457</v>
      </c>
      <c r="B461" s="13" t="s">
        <v>472</v>
      </c>
      <c r="C461" s="14" t="s">
        <v>582</v>
      </c>
      <c r="D461" s="14" t="s">
        <v>649</v>
      </c>
      <c r="E461" s="7" t="s">
        <v>669</v>
      </c>
      <c r="F461" s="14" t="s">
        <v>653</v>
      </c>
      <c r="G461" s="15">
        <v>838</v>
      </c>
      <c r="H461" s="20">
        <v>1676</v>
      </c>
      <c r="I461" s="8">
        <f>+H461/12</f>
        <v>139.66666666666666</v>
      </c>
      <c r="J461" s="8">
        <f>366/12*2</f>
        <v>61</v>
      </c>
      <c r="K461" s="8"/>
      <c r="L461" s="7"/>
      <c r="M461" s="9">
        <f t="shared" si="98"/>
        <v>200.66666666666666</v>
      </c>
    </row>
    <row r="462" spans="1:13" x14ac:dyDescent="0.25">
      <c r="A462" s="7">
        <v>458</v>
      </c>
      <c r="B462" s="13" t="s">
        <v>473</v>
      </c>
      <c r="C462" s="14" t="s">
        <v>585</v>
      </c>
      <c r="D462" s="14" t="s">
        <v>649</v>
      </c>
      <c r="E462" s="7" t="s">
        <v>667</v>
      </c>
      <c r="F462" s="14" t="s">
        <v>655</v>
      </c>
      <c r="G462" s="15">
        <v>622</v>
      </c>
      <c r="H462" s="20">
        <f>G462*2</f>
        <v>1244</v>
      </c>
      <c r="I462" s="8">
        <f>+H462/12</f>
        <v>103.66666666666667</v>
      </c>
      <c r="J462" s="8">
        <v>61</v>
      </c>
      <c r="K462" s="8"/>
      <c r="L462" s="7"/>
      <c r="M462" s="9">
        <f t="shared" si="98"/>
        <v>164.66666666666669</v>
      </c>
    </row>
    <row r="463" spans="1:13" x14ac:dyDescent="0.25">
      <c r="A463" s="7">
        <v>459</v>
      </c>
      <c r="B463" s="13" t="s">
        <v>474</v>
      </c>
      <c r="C463" s="14" t="s">
        <v>606</v>
      </c>
      <c r="D463" s="14" t="s">
        <v>652</v>
      </c>
      <c r="E463" s="7" t="s">
        <v>670</v>
      </c>
      <c r="F463" s="14" t="s">
        <v>660</v>
      </c>
      <c r="G463" s="15">
        <v>2546</v>
      </c>
      <c r="H463" s="20">
        <v>29233.060000000005</v>
      </c>
      <c r="I463" s="8">
        <f>+H463/12</f>
        <v>2436.0883333333336</v>
      </c>
      <c r="J463" s="8">
        <v>366</v>
      </c>
      <c r="K463" s="8"/>
      <c r="L463" s="7"/>
      <c r="M463" s="9">
        <f t="shared" si="98"/>
        <v>2802.0883333333336</v>
      </c>
    </row>
    <row r="464" spans="1:13" x14ac:dyDescent="0.25">
      <c r="A464" s="7">
        <v>460</v>
      </c>
      <c r="B464" s="13" t="s">
        <v>475</v>
      </c>
      <c r="C464" s="14" t="s">
        <v>588</v>
      </c>
      <c r="D464" s="14" t="s">
        <v>649</v>
      </c>
      <c r="E464" s="7" t="s">
        <v>669</v>
      </c>
      <c r="F464" s="14" t="s">
        <v>653</v>
      </c>
      <c r="G464" s="15">
        <v>1676</v>
      </c>
      <c r="H464" s="20">
        <v>15922</v>
      </c>
      <c r="I464" s="8">
        <f t="shared" ref="I464:I466" si="100">+H464/12</f>
        <v>1326.8333333333333</v>
      </c>
      <c r="J464" s="8">
        <f>366/12*10</f>
        <v>305</v>
      </c>
      <c r="K464" s="8"/>
      <c r="L464" s="7"/>
      <c r="M464" s="9">
        <f t="shared" si="98"/>
        <v>1631.8333333333333</v>
      </c>
    </row>
    <row r="465" spans="1:13" x14ac:dyDescent="0.25">
      <c r="A465" s="7">
        <v>461</v>
      </c>
      <c r="B465" s="13" t="s">
        <v>476</v>
      </c>
      <c r="C465" s="14" t="s">
        <v>588</v>
      </c>
      <c r="D465" s="14" t="s">
        <v>649</v>
      </c>
      <c r="E465" s="7" t="s">
        <v>669</v>
      </c>
      <c r="F465" s="14" t="s">
        <v>653</v>
      </c>
      <c r="G465" s="15">
        <v>1676</v>
      </c>
      <c r="H465" s="20">
        <v>16760</v>
      </c>
      <c r="I465" s="8">
        <f t="shared" si="100"/>
        <v>1396.6666666666667</v>
      </c>
      <c r="J465" s="8">
        <f>366/12*10</f>
        <v>305</v>
      </c>
      <c r="K465" s="8"/>
      <c r="L465" s="7"/>
      <c r="M465" s="9">
        <f t="shared" si="98"/>
        <v>1701.6666666666667</v>
      </c>
    </row>
    <row r="466" spans="1:13" x14ac:dyDescent="0.25">
      <c r="A466" s="7">
        <v>462</v>
      </c>
      <c r="B466" s="13" t="s">
        <v>477</v>
      </c>
      <c r="C466" s="14" t="s">
        <v>588</v>
      </c>
      <c r="D466" s="14" t="s">
        <v>649</v>
      </c>
      <c r="E466" s="7" t="s">
        <v>669</v>
      </c>
      <c r="F466" s="14" t="s">
        <v>653</v>
      </c>
      <c r="G466" s="15">
        <v>1676</v>
      </c>
      <c r="H466" s="20">
        <v>10056</v>
      </c>
      <c r="I466" s="8">
        <f t="shared" si="100"/>
        <v>838</v>
      </c>
      <c r="J466" s="8">
        <f>366/12*10</f>
        <v>305</v>
      </c>
      <c r="K466" s="8"/>
      <c r="L466" s="7"/>
      <c r="M466" s="9">
        <f t="shared" si="98"/>
        <v>1143</v>
      </c>
    </row>
    <row r="467" spans="1:13" x14ac:dyDescent="0.25">
      <c r="A467" s="7">
        <v>463</v>
      </c>
      <c r="B467" s="13" t="s">
        <v>478</v>
      </c>
      <c r="C467" s="14" t="s">
        <v>587</v>
      </c>
      <c r="D467" s="14" t="s">
        <v>651</v>
      </c>
      <c r="E467" s="7" t="s">
        <v>670</v>
      </c>
      <c r="F467" s="14" t="s">
        <v>657</v>
      </c>
      <c r="G467" s="15">
        <v>2967</v>
      </c>
      <c r="H467" s="20">
        <f t="shared" si="99"/>
        <v>35604</v>
      </c>
      <c r="I467" s="8">
        <f>+H467/12</f>
        <v>2967</v>
      </c>
      <c r="J467" s="8">
        <v>366</v>
      </c>
      <c r="K467" s="8"/>
      <c r="L467" s="7"/>
      <c r="M467" s="9">
        <f t="shared" si="98"/>
        <v>3333</v>
      </c>
    </row>
    <row r="468" spans="1:13" x14ac:dyDescent="0.25">
      <c r="A468" s="7">
        <v>464</v>
      </c>
      <c r="B468" s="13" t="s">
        <v>479</v>
      </c>
      <c r="C468" s="14" t="s">
        <v>582</v>
      </c>
      <c r="D468" s="14" t="s">
        <v>649</v>
      </c>
      <c r="E468" s="7" t="s">
        <v>669</v>
      </c>
      <c r="F468" s="14" t="s">
        <v>653</v>
      </c>
      <c r="G468" s="15">
        <v>606</v>
      </c>
      <c r="H468" s="20">
        <f>G468*2</f>
        <v>1212</v>
      </c>
      <c r="I468" s="8">
        <f>+H468/12</f>
        <v>101</v>
      </c>
      <c r="J468" s="8">
        <v>61</v>
      </c>
      <c r="K468" s="8"/>
      <c r="L468" s="7"/>
      <c r="M468" s="9">
        <f t="shared" si="98"/>
        <v>162</v>
      </c>
    </row>
    <row r="469" spans="1:13" x14ac:dyDescent="0.25">
      <c r="A469" s="7">
        <v>465</v>
      </c>
      <c r="B469" s="13" t="s">
        <v>480</v>
      </c>
      <c r="C469" s="14" t="s">
        <v>590</v>
      </c>
      <c r="D469" s="14" t="s">
        <v>651</v>
      </c>
      <c r="E469" s="7" t="s">
        <v>667</v>
      </c>
      <c r="F469" s="14" t="s">
        <v>659</v>
      </c>
      <c r="G469" s="15">
        <v>901</v>
      </c>
      <c r="H469" s="20">
        <v>10538</v>
      </c>
      <c r="I469" s="8">
        <f>+H469/12</f>
        <v>878.16666666666663</v>
      </c>
      <c r="J469" s="8">
        <v>366</v>
      </c>
      <c r="K469" s="8"/>
      <c r="L469" s="7"/>
      <c r="M469" s="9">
        <f t="shared" si="98"/>
        <v>1244.1666666666665</v>
      </c>
    </row>
    <row r="470" spans="1:13" x14ac:dyDescent="0.25">
      <c r="A470" s="7">
        <v>466</v>
      </c>
      <c r="B470" s="13" t="s">
        <v>481</v>
      </c>
      <c r="C470" s="14" t="s">
        <v>603</v>
      </c>
      <c r="D470" s="14" t="s">
        <v>650</v>
      </c>
      <c r="E470" s="7" t="s">
        <v>668</v>
      </c>
      <c r="F470" s="14" t="s">
        <v>654</v>
      </c>
      <c r="G470" s="15">
        <v>500</v>
      </c>
      <c r="H470" s="20">
        <v>5400</v>
      </c>
      <c r="I470" s="8">
        <f t="shared" ref="I470:I471" si="101">+H470/12</f>
        <v>450</v>
      </c>
      <c r="J470" s="8">
        <v>366</v>
      </c>
      <c r="K470" s="8"/>
      <c r="L470" s="7"/>
      <c r="M470" s="9">
        <f t="shared" si="98"/>
        <v>816</v>
      </c>
    </row>
    <row r="471" spans="1:13" x14ac:dyDescent="0.25">
      <c r="A471" s="7">
        <v>467</v>
      </c>
      <c r="B471" s="13" t="s">
        <v>482</v>
      </c>
      <c r="C471" s="14" t="s">
        <v>599</v>
      </c>
      <c r="D471" s="14" t="s">
        <v>650</v>
      </c>
      <c r="E471" s="7" t="s">
        <v>668</v>
      </c>
      <c r="F471" s="14" t="s">
        <v>654</v>
      </c>
      <c r="G471" s="15">
        <v>500</v>
      </c>
      <c r="H471" s="20">
        <v>5400</v>
      </c>
      <c r="I471" s="8">
        <f t="shared" si="101"/>
        <v>450</v>
      </c>
      <c r="J471" s="8">
        <v>366</v>
      </c>
      <c r="K471" s="8">
        <v>1044.25</v>
      </c>
      <c r="L471" s="7"/>
      <c r="M471" s="9">
        <f t="shared" si="98"/>
        <v>1860.25</v>
      </c>
    </row>
    <row r="472" spans="1:13" x14ac:dyDescent="0.25">
      <c r="A472" s="7">
        <v>468</v>
      </c>
      <c r="B472" s="13" t="s">
        <v>483</v>
      </c>
      <c r="C472" s="14" t="s">
        <v>590</v>
      </c>
      <c r="D472" s="14" t="s">
        <v>651</v>
      </c>
      <c r="E472" s="7" t="s">
        <v>667</v>
      </c>
      <c r="F472" s="14" t="s">
        <v>659</v>
      </c>
      <c r="G472" s="15">
        <v>817</v>
      </c>
      <c r="H472" s="20">
        <f t="shared" si="99"/>
        <v>9804</v>
      </c>
      <c r="I472" s="8">
        <f t="shared" ref="I472:I485" si="102">+H472/12</f>
        <v>817</v>
      </c>
      <c r="J472" s="8">
        <v>366</v>
      </c>
      <c r="K472" s="8"/>
      <c r="L472" s="7"/>
      <c r="M472" s="9">
        <f t="shared" si="98"/>
        <v>1183</v>
      </c>
    </row>
    <row r="473" spans="1:13" x14ac:dyDescent="0.25">
      <c r="A473" s="7">
        <v>469</v>
      </c>
      <c r="B473" s="13" t="s">
        <v>484</v>
      </c>
      <c r="C473" s="14" t="s">
        <v>610</v>
      </c>
      <c r="D473" s="14" t="s">
        <v>650</v>
      </c>
      <c r="E473" s="7" t="s">
        <v>668</v>
      </c>
      <c r="F473" s="14" t="s">
        <v>654</v>
      </c>
      <c r="G473" s="15">
        <v>500</v>
      </c>
      <c r="H473" s="20">
        <v>5400</v>
      </c>
      <c r="I473" s="8">
        <f t="shared" si="102"/>
        <v>450</v>
      </c>
      <c r="J473" s="8">
        <v>366</v>
      </c>
      <c r="K473" s="8"/>
      <c r="L473" s="7"/>
      <c r="M473" s="9">
        <f t="shared" si="98"/>
        <v>816</v>
      </c>
    </row>
    <row r="474" spans="1:13" x14ac:dyDescent="0.25">
      <c r="A474" s="7">
        <v>470</v>
      </c>
      <c r="B474" s="13" t="s">
        <v>485</v>
      </c>
      <c r="C474" s="14" t="s">
        <v>590</v>
      </c>
      <c r="D474" s="14" t="s">
        <v>651</v>
      </c>
      <c r="E474" s="7" t="s">
        <v>667</v>
      </c>
      <c r="F474" s="14" t="s">
        <v>659</v>
      </c>
      <c r="G474" s="15">
        <v>817</v>
      </c>
      <c r="H474" s="20">
        <v>9554.64</v>
      </c>
      <c r="I474" s="8">
        <f t="shared" si="102"/>
        <v>796.21999999999991</v>
      </c>
      <c r="J474" s="8">
        <v>366</v>
      </c>
      <c r="K474" s="8"/>
      <c r="L474" s="7"/>
      <c r="M474" s="9">
        <f t="shared" si="98"/>
        <v>1162.2199999999998</v>
      </c>
    </row>
    <row r="475" spans="1:13" x14ac:dyDescent="0.25">
      <c r="A475" s="7">
        <v>471</v>
      </c>
      <c r="B475" s="13" t="s">
        <v>486</v>
      </c>
      <c r="C475" s="14" t="s">
        <v>587</v>
      </c>
      <c r="D475" s="14" t="s">
        <v>651</v>
      </c>
      <c r="E475" s="7" t="s">
        <v>670</v>
      </c>
      <c r="F475" s="14" t="s">
        <v>657</v>
      </c>
      <c r="G475" s="15">
        <v>2051.4</v>
      </c>
      <c r="H475" s="20">
        <f t="shared" si="99"/>
        <v>24616.800000000003</v>
      </c>
      <c r="I475" s="8">
        <f t="shared" si="102"/>
        <v>2051.4</v>
      </c>
      <c r="J475" s="8">
        <v>366</v>
      </c>
      <c r="K475" s="8"/>
      <c r="L475" s="7"/>
      <c r="M475" s="9">
        <f t="shared" si="98"/>
        <v>2417.4</v>
      </c>
    </row>
    <row r="476" spans="1:13" x14ac:dyDescent="0.25">
      <c r="A476" s="7">
        <v>472</v>
      </c>
      <c r="B476" s="13" t="s">
        <v>487</v>
      </c>
      <c r="C476" s="14" t="s">
        <v>598</v>
      </c>
      <c r="D476" s="14" t="s">
        <v>650</v>
      </c>
      <c r="E476" s="7" t="s">
        <v>668</v>
      </c>
      <c r="F476" s="14" t="s">
        <v>654</v>
      </c>
      <c r="G476" s="15">
        <v>500</v>
      </c>
      <c r="H476" s="20">
        <v>5400</v>
      </c>
      <c r="I476" s="8">
        <f t="shared" si="102"/>
        <v>450</v>
      </c>
      <c r="J476" s="8">
        <v>366</v>
      </c>
      <c r="K476" s="8"/>
      <c r="L476" s="7"/>
      <c r="M476" s="9">
        <f t="shared" si="98"/>
        <v>816</v>
      </c>
    </row>
    <row r="477" spans="1:13" x14ac:dyDescent="0.25">
      <c r="A477" s="7">
        <v>473</v>
      </c>
      <c r="B477" s="13" t="s">
        <v>488</v>
      </c>
      <c r="C477" s="14" t="s">
        <v>588</v>
      </c>
      <c r="D477" s="14" t="s">
        <v>649</v>
      </c>
      <c r="E477" s="7" t="s">
        <v>669</v>
      </c>
      <c r="F477" s="14" t="s">
        <v>653</v>
      </c>
      <c r="G477" s="15">
        <v>1676</v>
      </c>
      <c r="H477" s="20">
        <v>16760</v>
      </c>
      <c r="I477" s="8">
        <f t="shared" si="102"/>
        <v>1396.6666666666667</v>
      </c>
      <c r="J477" s="8">
        <f>366/12*10</f>
        <v>305</v>
      </c>
      <c r="K477" s="8"/>
      <c r="L477" s="7"/>
      <c r="M477" s="9">
        <f t="shared" si="98"/>
        <v>1701.6666666666667</v>
      </c>
    </row>
    <row r="478" spans="1:13" x14ac:dyDescent="0.25">
      <c r="A478" s="7">
        <v>474</v>
      </c>
      <c r="B478" s="13" t="s">
        <v>489</v>
      </c>
      <c r="C478" s="14" t="s">
        <v>642</v>
      </c>
      <c r="D478" s="14" t="s">
        <v>650</v>
      </c>
      <c r="E478" s="7" t="s">
        <v>668</v>
      </c>
      <c r="F478" s="14" t="s">
        <v>654</v>
      </c>
      <c r="G478" s="15">
        <v>768.19</v>
      </c>
      <c r="H478" s="20">
        <v>9067.27</v>
      </c>
      <c r="I478" s="8">
        <f t="shared" si="102"/>
        <v>755.60583333333341</v>
      </c>
      <c r="J478" s="8">
        <v>366</v>
      </c>
      <c r="K478" s="8"/>
      <c r="L478" s="7"/>
      <c r="M478" s="9">
        <f t="shared" si="98"/>
        <v>1121.6058333333335</v>
      </c>
    </row>
    <row r="479" spans="1:13" x14ac:dyDescent="0.25">
      <c r="A479" s="7">
        <v>475</v>
      </c>
      <c r="B479" s="13" t="s">
        <v>490</v>
      </c>
      <c r="C479" s="14" t="s">
        <v>588</v>
      </c>
      <c r="D479" s="14" t="s">
        <v>649</v>
      </c>
      <c r="E479" s="7" t="s">
        <v>669</v>
      </c>
      <c r="F479" s="14" t="s">
        <v>653</v>
      </c>
      <c r="G479" s="15">
        <v>1676</v>
      </c>
      <c r="H479" s="20">
        <v>16760</v>
      </c>
      <c r="I479" s="8">
        <f t="shared" si="102"/>
        <v>1396.6666666666667</v>
      </c>
      <c r="J479" s="8">
        <f>366/12*10</f>
        <v>305</v>
      </c>
      <c r="K479" s="8"/>
      <c r="L479" s="7"/>
      <c r="M479" s="9">
        <f t="shared" si="98"/>
        <v>1701.6666666666667</v>
      </c>
    </row>
    <row r="480" spans="1:13" x14ac:dyDescent="0.25">
      <c r="A480" s="7">
        <v>476</v>
      </c>
      <c r="B480" s="13" t="s">
        <v>491</v>
      </c>
      <c r="C480" s="14" t="s">
        <v>585</v>
      </c>
      <c r="D480" s="14" t="s">
        <v>651</v>
      </c>
      <c r="E480" s="7" t="s">
        <v>667</v>
      </c>
      <c r="F480" s="14" t="s">
        <v>655</v>
      </c>
      <c r="G480" s="15">
        <v>901</v>
      </c>
      <c r="H480" s="20">
        <f t="shared" si="99"/>
        <v>10812</v>
      </c>
      <c r="I480" s="8">
        <f t="shared" si="102"/>
        <v>901</v>
      </c>
      <c r="J480" s="8">
        <v>366</v>
      </c>
      <c r="K480" s="8"/>
      <c r="L480" s="7"/>
      <c r="M480" s="9">
        <f t="shared" si="98"/>
        <v>1267</v>
      </c>
    </row>
    <row r="481" spans="1:13" x14ac:dyDescent="0.25">
      <c r="A481" s="7">
        <v>477</v>
      </c>
      <c r="B481" s="13" t="s">
        <v>492</v>
      </c>
      <c r="C481" s="14" t="s">
        <v>587</v>
      </c>
      <c r="D481" s="14" t="s">
        <v>651</v>
      </c>
      <c r="E481" s="7" t="s">
        <v>670</v>
      </c>
      <c r="F481" s="14" t="s">
        <v>657</v>
      </c>
      <c r="G481" s="15">
        <v>1025.7</v>
      </c>
      <c r="H481" s="20">
        <v>16411.2</v>
      </c>
      <c r="I481" s="8">
        <f t="shared" si="102"/>
        <v>1367.6000000000001</v>
      </c>
      <c r="J481" s="8">
        <v>366</v>
      </c>
      <c r="K481" s="8"/>
      <c r="L481" s="7"/>
      <c r="M481" s="9">
        <f t="shared" si="98"/>
        <v>1733.6000000000001</v>
      </c>
    </row>
    <row r="482" spans="1:13" x14ac:dyDescent="0.25">
      <c r="A482" s="7">
        <v>478</v>
      </c>
      <c r="B482" s="13" t="s">
        <v>493</v>
      </c>
      <c r="C482" s="14" t="s">
        <v>593</v>
      </c>
      <c r="D482" s="14" t="s">
        <v>650</v>
      </c>
      <c r="E482" s="7" t="s">
        <v>668</v>
      </c>
      <c r="F482" s="14" t="s">
        <v>654</v>
      </c>
      <c r="G482" s="15">
        <v>500</v>
      </c>
      <c r="H482" s="20">
        <v>5400</v>
      </c>
      <c r="I482" s="8">
        <f t="shared" si="102"/>
        <v>450</v>
      </c>
      <c r="J482" s="8">
        <v>366</v>
      </c>
      <c r="K482" s="8"/>
      <c r="L482" s="7"/>
      <c r="M482" s="9">
        <f t="shared" si="98"/>
        <v>816</v>
      </c>
    </row>
    <row r="483" spans="1:13" x14ac:dyDescent="0.25">
      <c r="A483" s="7">
        <v>479</v>
      </c>
      <c r="B483" s="13" t="s">
        <v>494</v>
      </c>
      <c r="C483" s="14" t="s">
        <v>600</v>
      </c>
      <c r="D483" s="14" t="s">
        <v>651</v>
      </c>
      <c r="E483" s="7" t="s">
        <v>667</v>
      </c>
      <c r="F483" s="14" t="s">
        <v>655</v>
      </c>
      <c r="G483" s="15">
        <v>817</v>
      </c>
      <c r="H483" s="20">
        <f t="shared" si="99"/>
        <v>9804</v>
      </c>
      <c r="I483" s="8">
        <f t="shared" si="102"/>
        <v>817</v>
      </c>
      <c r="J483" s="8">
        <v>366</v>
      </c>
      <c r="K483" s="8"/>
      <c r="L483" s="7"/>
      <c r="M483" s="9">
        <f t="shared" si="98"/>
        <v>1183</v>
      </c>
    </row>
    <row r="484" spans="1:13" x14ac:dyDescent="0.25">
      <c r="A484" s="7">
        <v>480</v>
      </c>
      <c r="B484" s="13" t="s">
        <v>495</v>
      </c>
      <c r="C484" s="14" t="s">
        <v>593</v>
      </c>
      <c r="D484" s="14" t="s">
        <v>650</v>
      </c>
      <c r="E484" s="7" t="s">
        <v>668</v>
      </c>
      <c r="F484" s="14" t="s">
        <v>654</v>
      </c>
      <c r="G484" s="15">
        <v>500</v>
      </c>
      <c r="H484" s="20">
        <v>5400</v>
      </c>
      <c r="I484" s="8">
        <f t="shared" si="102"/>
        <v>450</v>
      </c>
      <c r="J484" s="8">
        <v>366</v>
      </c>
      <c r="K484" s="8"/>
      <c r="L484" s="7"/>
      <c r="M484" s="9">
        <f t="shared" si="98"/>
        <v>816</v>
      </c>
    </row>
    <row r="485" spans="1:13" x14ac:dyDescent="0.25">
      <c r="A485" s="7">
        <v>481</v>
      </c>
      <c r="B485" s="13" t="s">
        <v>496</v>
      </c>
      <c r="C485" s="14" t="s">
        <v>588</v>
      </c>
      <c r="D485" s="14" t="s">
        <v>649</v>
      </c>
      <c r="E485" s="7" t="s">
        <v>669</v>
      </c>
      <c r="F485" s="14" t="s">
        <v>653</v>
      </c>
      <c r="G485" s="15">
        <v>1676</v>
      </c>
      <c r="H485" s="20">
        <v>16760</v>
      </c>
      <c r="I485" s="8">
        <f t="shared" si="102"/>
        <v>1396.6666666666667</v>
      </c>
      <c r="J485" s="8">
        <f>366/12*10</f>
        <v>305</v>
      </c>
      <c r="K485" s="8"/>
      <c r="L485" s="7"/>
      <c r="M485" s="9">
        <f t="shared" si="98"/>
        <v>1701.6666666666667</v>
      </c>
    </row>
    <row r="486" spans="1:13" x14ac:dyDescent="0.25">
      <c r="A486" s="7">
        <v>482</v>
      </c>
      <c r="B486" s="13" t="s">
        <v>497</v>
      </c>
      <c r="C486" s="14" t="s">
        <v>596</v>
      </c>
      <c r="D486" s="14" t="s">
        <v>652</v>
      </c>
      <c r="E486" s="7" t="s">
        <v>670</v>
      </c>
      <c r="F486" s="14" t="s">
        <v>660</v>
      </c>
      <c r="G486" s="15">
        <v>3000</v>
      </c>
      <c r="H486" s="20">
        <v>34698</v>
      </c>
      <c r="I486" s="8">
        <f>+H486/12</f>
        <v>2891.5</v>
      </c>
      <c r="J486" s="8">
        <v>366</v>
      </c>
      <c r="K486" s="8"/>
      <c r="L486" s="7"/>
      <c r="M486" s="9">
        <f t="shared" si="98"/>
        <v>3257.5</v>
      </c>
    </row>
    <row r="487" spans="1:13" x14ac:dyDescent="0.25">
      <c r="A487" s="7">
        <v>483</v>
      </c>
      <c r="B487" s="13" t="s">
        <v>498</v>
      </c>
      <c r="C487" s="14" t="s">
        <v>586</v>
      </c>
      <c r="D487" s="14" t="s">
        <v>651</v>
      </c>
      <c r="E487" s="7" t="s">
        <v>670</v>
      </c>
      <c r="F487" s="14" t="s">
        <v>656</v>
      </c>
      <c r="G487" s="15">
        <v>1676</v>
      </c>
      <c r="H487" s="20">
        <v>18436</v>
      </c>
      <c r="I487" s="8">
        <f t="shared" ref="I487:I496" si="103">+H487/12</f>
        <v>1536.3333333333333</v>
      </c>
      <c r="J487" s="8">
        <f>366/12*11</f>
        <v>335.5</v>
      </c>
      <c r="K487" s="8"/>
      <c r="L487" s="7"/>
      <c r="M487" s="9">
        <f t="shared" si="98"/>
        <v>1871.8333333333333</v>
      </c>
    </row>
    <row r="488" spans="1:13" x14ac:dyDescent="0.25">
      <c r="A488" s="7">
        <v>484</v>
      </c>
      <c r="B488" s="13" t="s">
        <v>499</v>
      </c>
      <c r="C488" s="14" t="s">
        <v>587</v>
      </c>
      <c r="D488" s="14" t="s">
        <v>651</v>
      </c>
      <c r="E488" s="7" t="s">
        <v>670</v>
      </c>
      <c r="F488" s="14" t="s">
        <v>657</v>
      </c>
      <c r="G488" s="15">
        <v>2051.4</v>
      </c>
      <c r="H488" s="20">
        <f t="shared" si="99"/>
        <v>24616.800000000003</v>
      </c>
      <c r="I488" s="8">
        <f t="shared" si="103"/>
        <v>2051.4</v>
      </c>
      <c r="J488" s="8">
        <v>366</v>
      </c>
      <c r="K488" s="8"/>
      <c r="L488" s="7"/>
      <c r="M488" s="9">
        <f t="shared" si="98"/>
        <v>2417.4</v>
      </c>
    </row>
    <row r="489" spans="1:13" x14ac:dyDescent="0.25">
      <c r="A489" s="7">
        <v>485</v>
      </c>
      <c r="B489" s="13" t="s">
        <v>500</v>
      </c>
      <c r="C489" s="14" t="s">
        <v>588</v>
      </c>
      <c r="D489" s="14" t="s">
        <v>649</v>
      </c>
      <c r="E489" s="7" t="s">
        <v>669</v>
      </c>
      <c r="F489" s="14" t="s">
        <v>653</v>
      </c>
      <c r="G489" s="15">
        <v>1676</v>
      </c>
      <c r="H489" s="20">
        <v>15922</v>
      </c>
      <c r="I489" s="8">
        <f t="shared" si="103"/>
        <v>1326.8333333333333</v>
      </c>
      <c r="J489" s="8">
        <f>366/12*10</f>
        <v>305</v>
      </c>
      <c r="K489" s="8"/>
      <c r="L489" s="7"/>
      <c r="M489" s="9">
        <f t="shared" si="98"/>
        <v>1631.8333333333333</v>
      </c>
    </row>
    <row r="490" spans="1:13" x14ac:dyDescent="0.25">
      <c r="A490" s="7">
        <v>486</v>
      </c>
      <c r="B490" s="13" t="s">
        <v>501</v>
      </c>
      <c r="C490" s="14" t="s">
        <v>587</v>
      </c>
      <c r="D490" s="14" t="s">
        <v>651</v>
      </c>
      <c r="E490" s="7" t="s">
        <v>670</v>
      </c>
      <c r="F490" s="14" t="s">
        <v>657</v>
      </c>
      <c r="G490" s="15">
        <v>1845.25</v>
      </c>
      <c r="H490" s="20">
        <v>22952.25</v>
      </c>
      <c r="I490" s="8">
        <f t="shared" si="103"/>
        <v>1912.6875</v>
      </c>
      <c r="J490" s="8">
        <v>366</v>
      </c>
      <c r="K490" s="8"/>
      <c r="L490" s="7"/>
      <c r="M490" s="9">
        <f t="shared" si="98"/>
        <v>2278.6875</v>
      </c>
    </row>
    <row r="491" spans="1:13" x14ac:dyDescent="0.25">
      <c r="A491" s="7">
        <v>487</v>
      </c>
      <c r="B491" s="13" t="s">
        <v>502</v>
      </c>
      <c r="C491" s="14" t="s">
        <v>582</v>
      </c>
      <c r="D491" s="14" t="s">
        <v>649</v>
      </c>
      <c r="E491" s="7" t="s">
        <v>669</v>
      </c>
      <c r="F491" s="14" t="s">
        <v>653</v>
      </c>
      <c r="G491" s="15">
        <v>606</v>
      </c>
      <c r="H491" s="20">
        <f>G491*2</f>
        <v>1212</v>
      </c>
      <c r="I491" s="8">
        <f t="shared" si="103"/>
        <v>101</v>
      </c>
      <c r="J491" s="8">
        <v>61</v>
      </c>
      <c r="K491" s="8"/>
      <c r="L491" s="7"/>
      <c r="M491" s="9">
        <f t="shared" si="98"/>
        <v>162</v>
      </c>
    </row>
    <row r="492" spans="1:13" x14ac:dyDescent="0.25">
      <c r="A492" s="7">
        <v>488</v>
      </c>
      <c r="B492" s="13" t="s">
        <v>503</v>
      </c>
      <c r="C492" s="14" t="s">
        <v>603</v>
      </c>
      <c r="D492" s="14" t="s">
        <v>650</v>
      </c>
      <c r="E492" s="7" t="s">
        <v>668</v>
      </c>
      <c r="F492" s="14" t="s">
        <v>654</v>
      </c>
      <c r="G492" s="15">
        <v>500</v>
      </c>
      <c r="H492" s="20">
        <v>5400</v>
      </c>
      <c r="I492" s="8">
        <f t="shared" si="103"/>
        <v>450</v>
      </c>
      <c r="J492" s="8">
        <v>366</v>
      </c>
      <c r="K492" s="8"/>
      <c r="L492" s="7"/>
      <c r="M492" s="9">
        <f t="shared" si="98"/>
        <v>816</v>
      </c>
    </row>
    <row r="493" spans="1:13" x14ac:dyDescent="0.25">
      <c r="A493" s="7">
        <v>489</v>
      </c>
      <c r="B493" s="13" t="s">
        <v>504</v>
      </c>
      <c r="C493" s="14" t="s">
        <v>588</v>
      </c>
      <c r="D493" s="14" t="s">
        <v>649</v>
      </c>
      <c r="E493" s="7" t="s">
        <v>669</v>
      </c>
      <c r="F493" s="14" t="s">
        <v>653</v>
      </c>
      <c r="G493" s="15">
        <v>1676</v>
      </c>
      <c r="H493" s="20">
        <v>16760</v>
      </c>
      <c r="I493" s="8">
        <f t="shared" si="103"/>
        <v>1396.6666666666667</v>
      </c>
      <c r="J493" s="8">
        <f>366/12*10</f>
        <v>305</v>
      </c>
      <c r="K493" s="8"/>
      <c r="L493" s="7"/>
      <c r="M493" s="9">
        <f t="shared" si="98"/>
        <v>1701.6666666666667</v>
      </c>
    </row>
    <row r="494" spans="1:13" x14ac:dyDescent="0.25">
      <c r="A494" s="7">
        <v>490</v>
      </c>
      <c r="B494" s="13" t="s">
        <v>505</v>
      </c>
      <c r="C494" s="14" t="s">
        <v>593</v>
      </c>
      <c r="D494" s="14" t="s">
        <v>650</v>
      </c>
      <c r="E494" s="7" t="s">
        <v>668</v>
      </c>
      <c r="F494" s="14" t="s">
        <v>654</v>
      </c>
      <c r="G494" s="15">
        <v>500</v>
      </c>
      <c r="H494" s="20">
        <v>5400</v>
      </c>
      <c r="I494" s="8">
        <f t="shared" si="103"/>
        <v>450</v>
      </c>
      <c r="J494" s="8">
        <v>366</v>
      </c>
      <c r="K494" s="8"/>
      <c r="L494" s="7"/>
      <c r="M494" s="9">
        <f t="shared" si="98"/>
        <v>816</v>
      </c>
    </row>
    <row r="495" spans="1:13" x14ac:dyDescent="0.25">
      <c r="A495" s="7">
        <v>491</v>
      </c>
      <c r="B495" s="13" t="s">
        <v>506</v>
      </c>
      <c r="C495" s="14" t="s">
        <v>590</v>
      </c>
      <c r="D495" s="14" t="s">
        <v>651</v>
      </c>
      <c r="E495" s="7" t="s">
        <v>667</v>
      </c>
      <c r="F495" s="14" t="s">
        <v>659</v>
      </c>
      <c r="G495" s="15">
        <v>817</v>
      </c>
      <c r="H495" s="20">
        <v>9438</v>
      </c>
      <c r="I495" s="8">
        <f t="shared" si="103"/>
        <v>786.5</v>
      </c>
      <c r="J495" s="8">
        <v>366</v>
      </c>
      <c r="K495" s="8"/>
      <c r="L495" s="7"/>
      <c r="M495" s="9">
        <f t="shared" si="98"/>
        <v>1152.5</v>
      </c>
    </row>
    <row r="496" spans="1:13" x14ac:dyDescent="0.25">
      <c r="A496" s="7">
        <v>492</v>
      </c>
      <c r="B496" s="13" t="s">
        <v>507</v>
      </c>
      <c r="C496" s="14" t="s">
        <v>586</v>
      </c>
      <c r="D496" s="14" t="s">
        <v>651</v>
      </c>
      <c r="E496" s="7" t="s">
        <v>670</v>
      </c>
      <c r="F496" s="14" t="s">
        <v>656</v>
      </c>
      <c r="G496" s="15">
        <v>1676</v>
      </c>
      <c r="H496" s="20">
        <v>18436</v>
      </c>
      <c r="I496" s="8">
        <f t="shared" si="103"/>
        <v>1536.3333333333333</v>
      </c>
      <c r="J496" s="8">
        <f>366/12*11</f>
        <v>335.5</v>
      </c>
      <c r="K496" s="8"/>
      <c r="L496" s="7"/>
      <c r="M496" s="9">
        <f t="shared" si="98"/>
        <v>1871.8333333333333</v>
      </c>
    </row>
    <row r="497" spans="1:13" x14ac:dyDescent="0.25">
      <c r="A497" s="7">
        <v>493</v>
      </c>
      <c r="B497" s="13" t="s">
        <v>508</v>
      </c>
      <c r="C497" s="14" t="s">
        <v>624</v>
      </c>
      <c r="D497" s="14" t="s">
        <v>651</v>
      </c>
      <c r="E497" s="7" t="s">
        <v>667</v>
      </c>
      <c r="F497" s="14" t="s">
        <v>659</v>
      </c>
      <c r="G497" s="15">
        <v>901</v>
      </c>
      <c r="H497" s="20">
        <v>10308</v>
      </c>
      <c r="I497" s="8">
        <f t="shared" ref="I497:I499" si="104">+H497/12</f>
        <v>859</v>
      </c>
      <c r="J497" s="8">
        <v>366</v>
      </c>
      <c r="K497" s="8"/>
      <c r="L497" s="7"/>
      <c r="M497" s="9">
        <f t="shared" si="98"/>
        <v>1225</v>
      </c>
    </row>
    <row r="498" spans="1:13" x14ac:dyDescent="0.25">
      <c r="A498" s="7">
        <v>494</v>
      </c>
      <c r="B498" s="13" t="s">
        <v>509</v>
      </c>
      <c r="C498" s="14" t="s">
        <v>585</v>
      </c>
      <c r="D498" s="14" t="s">
        <v>651</v>
      </c>
      <c r="E498" s="7" t="s">
        <v>667</v>
      </c>
      <c r="F498" s="14" t="s">
        <v>655</v>
      </c>
      <c r="G498" s="15">
        <v>852</v>
      </c>
      <c r="H498" s="20">
        <f t="shared" si="99"/>
        <v>10224</v>
      </c>
      <c r="I498" s="8">
        <f t="shared" si="104"/>
        <v>852</v>
      </c>
      <c r="J498" s="8">
        <v>366</v>
      </c>
      <c r="K498" s="8"/>
      <c r="L498" s="7"/>
      <c r="M498" s="9">
        <f t="shared" si="98"/>
        <v>1218</v>
      </c>
    </row>
    <row r="499" spans="1:13" x14ac:dyDescent="0.25">
      <c r="A499" s="7">
        <v>495</v>
      </c>
      <c r="B499" s="13" t="s">
        <v>510</v>
      </c>
      <c r="C499" s="14" t="s">
        <v>621</v>
      </c>
      <c r="D499" s="14" t="s">
        <v>651</v>
      </c>
      <c r="E499" s="7" t="s">
        <v>667</v>
      </c>
      <c r="F499" s="14" t="s">
        <v>658</v>
      </c>
      <c r="G499" s="15">
        <v>1358.2</v>
      </c>
      <c r="H499" s="20">
        <f t="shared" si="99"/>
        <v>16298.400000000001</v>
      </c>
      <c r="I499" s="8">
        <f t="shared" si="104"/>
        <v>1358.2</v>
      </c>
      <c r="J499" s="8">
        <v>366</v>
      </c>
      <c r="K499" s="8"/>
      <c r="L499" s="7"/>
      <c r="M499" s="9">
        <f t="shared" si="98"/>
        <v>1724.2</v>
      </c>
    </row>
    <row r="500" spans="1:13" x14ac:dyDescent="0.25">
      <c r="A500" s="7">
        <v>496</v>
      </c>
      <c r="B500" s="13" t="s">
        <v>511</v>
      </c>
      <c r="C500" s="14" t="s">
        <v>588</v>
      </c>
      <c r="D500" s="14" t="s">
        <v>649</v>
      </c>
      <c r="E500" s="7" t="s">
        <v>669</v>
      </c>
      <c r="F500" s="14" t="s">
        <v>653</v>
      </c>
      <c r="G500" s="15">
        <v>1676</v>
      </c>
      <c r="H500" s="20">
        <v>16760</v>
      </c>
      <c r="I500" s="8">
        <f>+H500/12</f>
        <v>1396.6666666666667</v>
      </c>
      <c r="J500" s="8">
        <f>366/12*10</f>
        <v>305</v>
      </c>
      <c r="K500" s="8"/>
      <c r="L500" s="7"/>
      <c r="M500" s="9">
        <f t="shared" si="98"/>
        <v>1701.6666666666667</v>
      </c>
    </row>
    <row r="501" spans="1:13" x14ac:dyDescent="0.25">
      <c r="A501" s="7">
        <v>497</v>
      </c>
      <c r="B501" s="13" t="s">
        <v>512</v>
      </c>
      <c r="C501" s="14" t="s">
        <v>643</v>
      </c>
      <c r="D501" s="14" t="s">
        <v>652</v>
      </c>
      <c r="E501" s="7" t="s">
        <v>670</v>
      </c>
      <c r="F501" s="14" t="s">
        <v>660</v>
      </c>
      <c r="G501" s="15">
        <v>3000</v>
      </c>
      <c r="H501" s="20">
        <v>48461.68</v>
      </c>
      <c r="I501" s="8">
        <f>+H501/12</f>
        <v>4038.4733333333334</v>
      </c>
      <c r="J501" s="8">
        <v>366</v>
      </c>
      <c r="K501" s="8"/>
      <c r="L501" s="7"/>
      <c r="M501" s="9">
        <f t="shared" si="98"/>
        <v>4404.4733333333334</v>
      </c>
    </row>
    <row r="502" spans="1:13" x14ac:dyDescent="0.25">
      <c r="A502" s="7">
        <v>498</v>
      </c>
      <c r="B502" s="13" t="s">
        <v>513</v>
      </c>
      <c r="C502" s="14" t="s">
        <v>589</v>
      </c>
      <c r="D502" s="14" t="s">
        <v>649</v>
      </c>
      <c r="E502" s="7" t="s">
        <v>667</v>
      </c>
      <c r="F502" s="14" t="s">
        <v>658</v>
      </c>
      <c r="G502" s="15">
        <v>1086</v>
      </c>
      <c r="H502" s="22">
        <v>20235</v>
      </c>
      <c r="I502" s="8">
        <f>+H502/12</f>
        <v>1686.25</v>
      </c>
      <c r="J502" s="8">
        <v>366</v>
      </c>
      <c r="K502" s="8"/>
      <c r="L502" s="7"/>
      <c r="M502" s="9">
        <f t="shared" si="98"/>
        <v>2052.25</v>
      </c>
    </row>
    <row r="503" spans="1:13" x14ac:dyDescent="0.25">
      <c r="A503" s="7">
        <v>499</v>
      </c>
      <c r="B503" s="13" t="s">
        <v>514</v>
      </c>
      <c r="C503" s="14" t="s">
        <v>586</v>
      </c>
      <c r="D503" s="14" t="s">
        <v>651</v>
      </c>
      <c r="E503" s="7" t="s">
        <v>670</v>
      </c>
      <c r="F503" s="14" t="s">
        <v>656</v>
      </c>
      <c r="G503" s="15">
        <v>1676</v>
      </c>
      <c r="H503" s="20">
        <v>16760</v>
      </c>
      <c r="I503" s="8">
        <f t="shared" ref="I503:I504" si="105">+H503/12</f>
        <v>1396.6666666666667</v>
      </c>
      <c r="J503" s="8">
        <f>366/12*10</f>
        <v>305</v>
      </c>
      <c r="K503" s="8"/>
      <c r="L503" s="7"/>
      <c r="M503" s="9">
        <f t="shared" si="98"/>
        <v>1701.6666666666667</v>
      </c>
    </row>
    <row r="504" spans="1:13" x14ac:dyDescent="0.25">
      <c r="A504" s="7">
        <v>500</v>
      </c>
      <c r="B504" s="13" t="s">
        <v>515</v>
      </c>
      <c r="C504" s="14" t="s">
        <v>586</v>
      </c>
      <c r="D504" s="14" t="s">
        <v>651</v>
      </c>
      <c r="E504" s="7" t="s">
        <v>670</v>
      </c>
      <c r="F504" s="14" t="s">
        <v>656</v>
      </c>
      <c r="G504" s="15">
        <v>1676</v>
      </c>
      <c r="H504" s="20">
        <v>18436</v>
      </c>
      <c r="I504" s="8">
        <f t="shared" si="105"/>
        <v>1536.3333333333333</v>
      </c>
      <c r="J504" s="8">
        <f>366/12*11</f>
        <v>335.5</v>
      </c>
      <c r="K504" s="8"/>
      <c r="L504" s="7"/>
      <c r="M504" s="9">
        <f t="shared" si="98"/>
        <v>1871.8333333333333</v>
      </c>
    </row>
    <row r="505" spans="1:13" x14ac:dyDescent="0.25">
      <c r="A505" s="7">
        <v>501</v>
      </c>
      <c r="B505" s="13" t="s">
        <v>516</v>
      </c>
      <c r="C505" s="14" t="s">
        <v>644</v>
      </c>
      <c r="D505" s="14" t="s">
        <v>650</v>
      </c>
      <c r="E505" s="7" t="s">
        <v>668</v>
      </c>
      <c r="F505" s="14" t="s">
        <v>654</v>
      </c>
      <c r="G505" s="15">
        <v>500</v>
      </c>
      <c r="H505" s="20">
        <v>5400</v>
      </c>
      <c r="I505" s="8">
        <f t="shared" ref="I505:I511" si="106">+H505/12</f>
        <v>450</v>
      </c>
      <c r="J505" s="8">
        <v>366</v>
      </c>
      <c r="K505" s="8"/>
      <c r="L505" s="7"/>
      <c r="M505" s="9">
        <f t="shared" si="98"/>
        <v>816</v>
      </c>
    </row>
    <row r="506" spans="1:13" x14ac:dyDescent="0.25">
      <c r="A506" s="7">
        <v>502</v>
      </c>
      <c r="B506" s="13" t="s">
        <v>517</v>
      </c>
      <c r="C506" s="14" t="s">
        <v>582</v>
      </c>
      <c r="D506" s="14" t="s">
        <v>649</v>
      </c>
      <c r="E506" s="7" t="s">
        <v>669</v>
      </c>
      <c r="F506" s="14" t="s">
        <v>653</v>
      </c>
      <c r="G506" s="15">
        <v>838</v>
      </c>
      <c r="H506" s="20">
        <v>6704</v>
      </c>
      <c r="I506" s="19">
        <f t="shared" si="106"/>
        <v>558.66666666666663</v>
      </c>
      <c r="J506" s="8">
        <f>366/12*8</f>
        <v>244</v>
      </c>
      <c r="K506" s="8"/>
      <c r="L506" s="7"/>
      <c r="M506" s="9">
        <f t="shared" si="98"/>
        <v>802.66666666666663</v>
      </c>
    </row>
    <row r="507" spans="1:13" x14ac:dyDescent="0.25">
      <c r="A507" s="7">
        <v>503</v>
      </c>
      <c r="B507" s="13" t="s">
        <v>518</v>
      </c>
      <c r="C507" s="14" t="s">
        <v>587</v>
      </c>
      <c r="D507" s="14" t="s">
        <v>651</v>
      </c>
      <c r="E507" s="7" t="s">
        <v>670</v>
      </c>
      <c r="F507" s="14" t="s">
        <v>657</v>
      </c>
      <c r="G507" s="15">
        <v>2051.4</v>
      </c>
      <c r="H507" s="20">
        <f t="shared" si="99"/>
        <v>24616.800000000003</v>
      </c>
      <c r="I507" s="8">
        <f t="shared" si="106"/>
        <v>2051.4</v>
      </c>
      <c r="J507" s="8">
        <v>366</v>
      </c>
      <c r="K507" s="8"/>
      <c r="L507" s="7"/>
      <c r="M507" s="9">
        <f t="shared" si="98"/>
        <v>2417.4</v>
      </c>
    </row>
    <row r="508" spans="1:13" x14ac:dyDescent="0.25">
      <c r="A508" s="7">
        <v>504</v>
      </c>
      <c r="B508" s="13" t="s">
        <v>519</v>
      </c>
      <c r="C508" s="14" t="s">
        <v>582</v>
      </c>
      <c r="D508" s="14" t="s">
        <v>649</v>
      </c>
      <c r="E508" s="7" t="s">
        <v>669</v>
      </c>
      <c r="F508" s="14" t="s">
        <v>653</v>
      </c>
      <c r="G508" s="15">
        <v>606</v>
      </c>
      <c r="H508" s="20">
        <f>G508*2</f>
        <v>1212</v>
      </c>
      <c r="I508" s="8">
        <f t="shared" si="106"/>
        <v>101</v>
      </c>
      <c r="J508" s="8">
        <v>61</v>
      </c>
      <c r="K508" s="8"/>
      <c r="L508" s="7"/>
      <c r="M508" s="9">
        <f t="shared" si="98"/>
        <v>162</v>
      </c>
    </row>
    <row r="509" spans="1:13" x14ac:dyDescent="0.25">
      <c r="A509" s="7">
        <v>505</v>
      </c>
      <c r="B509" s="13" t="s">
        <v>520</v>
      </c>
      <c r="C509" s="14" t="s">
        <v>599</v>
      </c>
      <c r="D509" s="14" t="s">
        <v>650</v>
      </c>
      <c r="E509" s="7" t="s">
        <v>668</v>
      </c>
      <c r="F509" s="14" t="s">
        <v>654</v>
      </c>
      <c r="G509" s="15">
        <v>500</v>
      </c>
      <c r="H509" s="20">
        <v>5400</v>
      </c>
      <c r="I509" s="8">
        <f t="shared" si="106"/>
        <v>450</v>
      </c>
      <c r="J509" s="8">
        <v>366</v>
      </c>
      <c r="K509" s="8">
        <v>365.3</v>
      </c>
      <c r="L509" s="7"/>
      <c r="M509" s="9">
        <f t="shared" si="98"/>
        <v>1181.3</v>
      </c>
    </row>
    <row r="510" spans="1:13" x14ac:dyDescent="0.25">
      <c r="A510" s="7">
        <v>506</v>
      </c>
      <c r="B510" s="13" t="s">
        <v>521</v>
      </c>
      <c r="C510" s="14" t="s">
        <v>600</v>
      </c>
      <c r="D510" s="14" t="s">
        <v>651</v>
      </c>
      <c r="E510" s="7" t="s">
        <v>667</v>
      </c>
      <c r="F510" s="14" t="s">
        <v>655</v>
      </c>
      <c r="G510" s="15">
        <v>585</v>
      </c>
      <c r="H510" s="20">
        <v>6840</v>
      </c>
      <c r="I510" s="8">
        <f t="shared" si="106"/>
        <v>570</v>
      </c>
      <c r="J510" s="8">
        <v>366</v>
      </c>
      <c r="K510" s="8"/>
      <c r="L510" s="7"/>
      <c r="M510" s="9">
        <f t="shared" si="98"/>
        <v>936</v>
      </c>
    </row>
    <row r="511" spans="1:13" x14ac:dyDescent="0.25">
      <c r="A511" s="7">
        <v>507</v>
      </c>
      <c r="B511" s="13" t="s">
        <v>522</v>
      </c>
      <c r="C511" s="14" t="s">
        <v>588</v>
      </c>
      <c r="D511" s="14" t="s">
        <v>649</v>
      </c>
      <c r="E511" s="7" t="s">
        <v>669</v>
      </c>
      <c r="F511" s="14" t="s">
        <v>653</v>
      </c>
      <c r="G511" s="15">
        <v>1676</v>
      </c>
      <c r="H511" s="20">
        <v>16760</v>
      </c>
      <c r="I511" s="8">
        <f t="shared" si="106"/>
        <v>1396.6666666666667</v>
      </c>
      <c r="J511" s="8">
        <f>366/12*10</f>
        <v>305</v>
      </c>
      <c r="K511" s="8"/>
      <c r="L511" s="7"/>
      <c r="M511" s="9">
        <f t="shared" si="98"/>
        <v>1701.6666666666667</v>
      </c>
    </row>
    <row r="512" spans="1:13" x14ac:dyDescent="0.25">
      <c r="A512" s="7">
        <v>508</v>
      </c>
      <c r="B512" s="13" t="s">
        <v>523</v>
      </c>
      <c r="C512" s="14" t="s">
        <v>645</v>
      </c>
      <c r="D512" s="14" t="s">
        <v>650</v>
      </c>
      <c r="E512" s="7" t="s">
        <v>668</v>
      </c>
      <c r="F512" s="14" t="s">
        <v>663</v>
      </c>
      <c r="G512" s="15">
        <v>768</v>
      </c>
      <c r="H512" s="20">
        <f t="shared" si="99"/>
        <v>9216</v>
      </c>
      <c r="I512" s="8">
        <f t="shared" ref="I512:I513" si="107">+H512/12</f>
        <v>768</v>
      </c>
      <c r="J512" s="8">
        <v>366</v>
      </c>
      <c r="K512" s="8"/>
      <c r="L512" s="7"/>
      <c r="M512" s="9">
        <f t="shared" si="98"/>
        <v>1134</v>
      </c>
    </row>
    <row r="513" spans="1:13" x14ac:dyDescent="0.25">
      <c r="A513" s="7">
        <v>509</v>
      </c>
      <c r="B513" s="13" t="s">
        <v>524</v>
      </c>
      <c r="C513" s="14" t="s">
        <v>610</v>
      </c>
      <c r="D513" s="14" t="s">
        <v>650</v>
      </c>
      <c r="E513" s="7" t="s">
        <v>668</v>
      </c>
      <c r="F513" s="14" t="s">
        <v>654</v>
      </c>
      <c r="G513" s="15">
        <v>500</v>
      </c>
      <c r="H513" s="20">
        <v>5400</v>
      </c>
      <c r="I513" s="8">
        <f t="shared" si="107"/>
        <v>450</v>
      </c>
      <c r="J513" s="8">
        <v>366</v>
      </c>
      <c r="K513" s="8"/>
      <c r="L513" s="7"/>
      <c r="M513" s="9">
        <f t="shared" si="98"/>
        <v>816</v>
      </c>
    </row>
    <row r="514" spans="1:13" x14ac:dyDescent="0.25">
      <c r="A514" s="7">
        <v>510</v>
      </c>
      <c r="B514" s="13" t="s">
        <v>525</v>
      </c>
      <c r="C514" s="14" t="s">
        <v>587</v>
      </c>
      <c r="D514" s="14" t="s">
        <v>651</v>
      </c>
      <c r="E514" s="7" t="s">
        <v>670</v>
      </c>
      <c r="F514" s="14" t="s">
        <v>657</v>
      </c>
      <c r="G514" s="15">
        <v>1186.8</v>
      </c>
      <c r="H514" s="20">
        <f t="shared" si="99"/>
        <v>14241.599999999999</v>
      </c>
      <c r="I514" s="8">
        <f>+H514/12</f>
        <v>1186.8</v>
      </c>
      <c r="J514" s="8">
        <v>366</v>
      </c>
      <c r="K514" s="8"/>
      <c r="L514" s="7"/>
      <c r="M514" s="9">
        <f t="shared" si="98"/>
        <v>1552.8</v>
      </c>
    </row>
    <row r="515" spans="1:13" x14ac:dyDescent="0.25">
      <c r="A515" s="7">
        <v>511</v>
      </c>
      <c r="B515" s="13" t="s">
        <v>526</v>
      </c>
      <c r="C515" s="14" t="s">
        <v>610</v>
      </c>
      <c r="D515" s="14" t="s">
        <v>650</v>
      </c>
      <c r="E515" s="7" t="s">
        <v>668</v>
      </c>
      <c r="F515" s="14" t="s">
        <v>654</v>
      </c>
      <c r="G515" s="15">
        <v>500</v>
      </c>
      <c r="H515" s="20">
        <v>5400</v>
      </c>
      <c r="I515" s="8">
        <f t="shared" ref="I515:I516" si="108">+H515/12</f>
        <v>450</v>
      </c>
      <c r="J515" s="8">
        <v>366</v>
      </c>
      <c r="K515" s="8"/>
      <c r="L515" s="7"/>
      <c r="M515" s="9">
        <f t="shared" si="98"/>
        <v>816</v>
      </c>
    </row>
    <row r="516" spans="1:13" x14ac:dyDescent="0.25">
      <c r="A516" s="7">
        <v>512</v>
      </c>
      <c r="B516" s="13" t="s">
        <v>527</v>
      </c>
      <c r="C516" s="14" t="s">
        <v>640</v>
      </c>
      <c r="D516" s="14" t="s">
        <v>650</v>
      </c>
      <c r="E516" s="7" t="s">
        <v>668</v>
      </c>
      <c r="F516" s="14" t="s">
        <v>654</v>
      </c>
      <c r="G516" s="15">
        <v>500</v>
      </c>
      <c r="H516" s="20">
        <v>5400</v>
      </c>
      <c r="I516" s="8">
        <f t="shared" si="108"/>
        <v>450</v>
      </c>
      <c r="J516" s="8">
        <v>366</v>
      </c>
      <c r="K516" s="8"/>
      <c r="L516" s="7"/>
      <c r="M516" s="9">
        <f t="shared" si="98"/>
        <v>816</v>
      </c>
    </row>
    <row r="517" spans="1:13" x14ac:dyDescent="0.25">
      <c r="A517" s="7">
        <v>513</v>
      </c>
      <c r="B517" s="13" t="s">
        <v>528</v>
      </c>
      <c r="C517" s="14" t="s">
        <v>646</v>
      </c>
      <c r="D517" s="14" t="s">
        <v>652</v>
      </c>
      <c r="E517" s="7" t="s">
        <v>670</v>
      </c>
      <c r="F517" s="14" t="s">
        <v>660</v>
      </c>
      <c r="G517" s="15">
        <v>3000</v>
      </c>
      <c r="H517" s="20">
        <v>21849.33</v>
      </c>
      <c r="I517" s="8">
        <f>+H517/12</f>
        <v>1820.7775000000001</v>
      </c>
      <c r="J517" s="8">
        <v>366</v>
      </c>
      <c r="K517" s="8"/>
      <c r="L517" s="7"/>
      <c r="M517" s="9">
        <f t="shared" si="98"/>
        <v>2186.7775000000001</v>
      </c>
    </row>
    <row r="518" spans="1:13" x14ac:dyDescent="0.25">
      <c r="A518" s="7">
        <v>514</v>
      </c>
      <c r="B518" s="13" t="s">
        <v>529</v>
      </c>
      <c r="C518" s="14" t="s">
        <v>586</v>
      </c>
      <c r="D518" s="14" t="s">
        <v>651</v>
      </c>
      <c r="E518" s="7" t="s">
        <v>670</v>
      </c>
      <c r="F518" s="14" t="s">
        <v>656</v>
      </c>
      <c r="G518" s="15">
        <v>1676</v>
      </c>
      <c r="H518" s="20">
        <v>18436</v>
      </c>
      <c r="I518" s="8">
        <f t="shared" ref="I518:I526" si="109">+H518/12</f>
        <v>1536.3333333333333</v>
      </c>
      <c r="J518" s="8">
        <f>366/12*11</f>
        <v>335.5</v>
      </c>
      <c r="K518" s="8"/>
      <c r="L518" s="7"/>
      <c r="M518" s="9">
        <f t="shared" ref="M518:M570" si="110">SUM(I518:L518)</f>
        <v>1871.8333333333333</v>
      </c>
    </row>
    <row r="519" spans="1:13" x14ac:dyDescent="0.25">
      <c r="A519" s="7">
        <v>515</v>
      </c>
      <c r="B519" s="13" t="s">
        <v>530</v>
      </c>
      <c r="C519" s="14" t="s">
        <v>588</v>
      </c>
      <c r="D519" s="14" t="s">
        <v>649</v>
      </c>
      <c r="E519" s="7" t="s">
        <v>669</v>
      </c>
      <c r="F519" s="14" t="s">
        <v>653</v>
      </c>
      <c r="G519" s="15">
        <v>1676</v>
      </c>
      <c r="H519" s="20">
        <v>16760</v>
      </c>
      <c r="I519" s="8">
        <f t="shared" si="109"/>
        <v>1396.6666666666667</v>
      </c>
      <c r="J519" s="8">
        <f>366/12*10</f>
        <v>305</v>
      </c>
      <c r="K519" s="8"/>
      <c r="L519" s="7"/>
      <c r="M519" s="9">
        <f t="shared" si="110"/>
        <v>1701.6666666666667</v>
      </c>
    </row>
    <row r="520" spans="1:13" x14ac:dyDescent="0.25">
      <c r="A520" s="7">
        <v>516</v>
      </c>
      <c r="B520" s="13" t="s">
        <v>531</v>
      </c>
      <c r="C520" s="14" t="s">
        <v>624</v>
      </c>
      <c r="D520" s="14" t="s">
        <v>651</v>
      </c>
      <c r="E520" s="7" t="s">
        <v>667</v>
      </c>
      <c r="F520" s="14" t="s">
        <v>659</v>
      </c>
      <c r="G520" s="15">
        <v>901</v>
      </c>
      <c r="H520" s="20">
        <v>10777.2</v>
      </c>
      <c r="I520" s="8">
        <f t="shared" si="109"/>
        <v>898.1</v>
      </c>
      <c r="J520" s="8">
        <v>366</v>
      </c>
      <c r="K520" s="8"/>
      <c r="L520" s="7"/>
      <c r="M520" s="9">
        <f t="shared" si="110"/>
        <v>1264.0999999999999</v>
      </c>
    </row>
    <row r="521" spans="1:13" x14ac:dyDescent="0.25">
      <c r="A521" s="7">
        <v>517</v>
      </c>
      <c r="B521" s="13" t="s">
        <v>532</v>
      </c>
      <c r="C521" s="14" t="s">
        <v>599</v>
      </c>
      <c r="D521" s="14" t="s">
        <v>650</v>
      </c>
      <c r="E521" s="7" t="s">
        <v>668</v>
      </c>
      <c r="F521" s="14" t="s">
        <v>654</v>
      </c>
      <c r="G521" s="15">
        <v>500</v>
      </c>
      <c r="H521" s="20">
        <v>5400</v>
      </c>
      <c r="I521" s="8">
        <f t="shared" si="109"/>
        <v>450</v>
      </c>
      <c r="J521" s="8">
        <v>366</v>
      </c>
      <c r="K521" s="8">
        <v>1458.42</v>
      </c>
      <c r="L521" s="7"/>
      <c r="M521" s="9">
        <f t="shared" si="110"/>
        <v>2274.42</v>
      </c>
    </row>
    <row r="522" spans="1:13" x14ac:dyDescent="0.25">
      <c r="A522" s="7">
        <v>518</v>
      </c>
      <c r="B522" s="13" t="s">
        <v>533</v>
      </c>
      <c r="C522" s="14" t="s">
        <v>587</v>
      </c>
      <c r="D522" s="14" t="s">
        <v>651</v>
      </c>
      <c r="E522" s="7" t="s">
        <v>670</v>
      </c>
      <c r="F522" s="14" t="s">
        <v>657</v>
      </c>
      <c r="G522" s="15">
        <v>1186.8</v>
      </c>
      <c r="H522" s="20">
        <f t="shared" ref="H522:H567" si="111">G522*12</f>
        <v>14241.599999999999</v>
      </c>
      <c r="I522" s="8">
        <f t="shared" si="109"/>
        <v>1186.8</v>
      </c>
      <c r="J522" s="8">
        <v>366</v>
      </c>
      <c r="K522" s="8"/>
      <c r="L522" s="7"/>
      <c r="M522" s="9">
        <f t="shared" si="110"/>
        <v>1552.8</v>
      </c>
    </row>
    <row r="523" spans="1:13" x14ac:dyDescent="0.25">
      <c r="A523" s="7">
        <v>519</v>
      </c>
      <c r="B523" s="13" t="s">
        <v>534</v>
      </c>
      <c r="C523" s="14" t="s">
        <v>603</v>
      </c>
      <c r="D523" s="14" t="s">
        <v>650</v>
      </c>
      <c r="E523" s="7" t="s">
        <v>668</v>
      </c>
      <c r="F523" s="14" t="s">
        <v>654</v>
      </c>
      <c r="G523" s="15">
        <v>500</v>
      </c>
      <c r="H523" s="20">
        <v>5400</v>
      </c>
      <c r="I523" s="8">
        <f t="shared" si="109"/>
        <v>450</v>
      </c>
      <c r="J523" s="8">
        <v>366</v>
      </c>
      <c r="K523" s="8"/>
      <c r="L523" s="7"/>
      <c r="M523" s="9">
        <f t="shared" si="110"/>
        <v>816</v>
      </c>
    </row>
    <row r="524" spans="1:13" x14ac:dyDescent="0.25">
      <c r="A524" s="7">
        <v>520</v>
      </c>
      <c r="B524" s="13" t="s">
        <v>535</v>
      </c>
      <c r="C524" s="14" t="s">
        <v>585</v>
      </c>
      <c r="D524" s="14" t="s">
        <v>651</v>
      </c>
      <c r="E524" s="7" t="s">
        <v>667</v>
      </c>
      <c r="F524" s="14" t="s">
        <v>655</v>
      </c>
      <c r="G524" s="18">
        <v>1455.61</v>
      </c>
      <c r="H524" s="20">
        <f t="shared" si="111"/>
        <v>17467.32</v>
      </c>
      <c r="I524" s="8">
        <f t="shared" si="109"/>
        <v>1455.61</v>
      </c>
      <c r="J524" s="8">
        <v>366</v>
      </c>
      <c r="K524" s="8"/>
      <c r="L524" s="7"/>
      <c r="M524" s="9">
        <f t="shared" si="110"/>
        <v>1821.61</v>
      </c>
    </row>
    <row r="525" spans="1:13" x14ac:dyDescent="0.25">
      <c r="A525" s="7">
        <v>521</v>
      </c>
      <c r="B525" s="13" t="s">
        <v>536</v>
      </c>
      <c r="C525" s="14" t="s">
        <v>633</v>
      </c>
      <c r="D525" s="14" t="s">
        <v>650</v>
      </c>
      <c r="E525" s="7" t="s">
        <v>668</v>
      </c>
      <c r="F525" s="14" t="s">
        <v>654</v>
      </c>
      <c r="G525" s="15">
        <v>800.24</v>
      </c>
      <c r="H525" s="20">
        <v>9445.44</v>
      </c>
      <c r="I525" s="8">
        <f t="shared" si="109"/>
        <v>787.12</v>
      </c>
      <c r="J525" s="8">
        <v>366</v>
      </c>
      <c r="K525" s="8"/>
      <c r="L525" s="7"/>
      <c r="M525" s="9">
        <f t="shared" si="110"/>
        <v>1153.1199999999999</v>
      </c>
    </row>
    <row r="526" spans="1:13" x14ac:dyDescent="0.25">
      <c r="A526" s="7">
        <v>522</v>
      </c>
      <c r="B526" s="13" t="s">
        <v>537</v>
      </c>
      <c r="C526" s="14" t="s">
        <v>588</v>
      </c>
      <c r="D526" s="14" t="s">
        <v>649</v>
      </c>
      <c r="E526" s="7" t="s">
        <v>669</v>
      </c>
      <c r="F526" s="14" t="s">
        <v>653</v>
      </c>
      <c r="G526" s="15">
        <v>1676</v>
      </c>
      <c r="H526" s="20">
        <v>16760</v>
      </c>
      <c r="I526" s="8">
        <f t="shared" si="109"/>
        <v>1396.6666666666667</v>
      </c>
      <c r="J526" s="8">
        <f>366/12*10</f>
        <v>305</v>
      </c>
      <c r="K526" s="8"/>
      <c r="L526" s="7"/>
      <c r="M526" s="9">
        <f t="shared" si="110"/>
        <v>1701.6666666666667</v>
      </c>
    </row>
    <row r="527" spans="1:13" x14ac:dyDescent="0.25">
      <c r="A527" s="7">
        <v>523</v>
      </c>
      <c r="B527" s="13" t="s">
        <v>538</v>
      </c>
      <c r="C527" s="14" t="s">
        <v>590</v>
      </c>
      <c r="D527" s="14" t="s">
        <v>651</v>
      </c>
      <c r="E527" s="7" t="s">
        <v>667</v>
      </c>
      <c r="F527" s="14" t="s">
        <v>659</v>
      </c>
      <c r="G527" s="15">
        <v>901</v>
      </c>
      <c r="H527" s="20">
        <v>10538</v>
      </c>
      <c r="I527" s="8">
        <f t="shared" ref="I527:I529" si="112">+H527/12</f>
        <v>878.16666666666663</v>
      </c>
      <c r="J527" s="8">
        <v>366</v>
      </c>
      <c r="K527" s="8"/>
      <c r="L527" s="7"/>
      <c r="M527" s="9">
        <f t="shared" si="110"/>
        <v>1244.1666666666665</v>
      </c>
    </row>
    <row r="528" spans="1:13" x14ac:dyDescent="0.25">
      <c r="A528" s="7">
        <v>524</v>
      </c>
      <c r="B528" s="13" t="s">
        <v>539</v>
      </c>
      <c r="C528" s="14" t="s">
        <v>620</v>
      </c>
      <c r="D528" s="14" t="s">
        <v>651</v>
      </c>
      <c r="E528" s="7" t="s">
        <v>667</v>
      </c>
      <c r="F528" s="14" t="s">
        <v>655</v>
      </c>
      <c r="G528" s="15">
        <v>675</v>
      </c>
      <c r="H528" s="20">
        <v>7380</v>
      </c>
      <c r="I528" s="8">
        <f t="shared" si="112"/>
        <v>615</v>
      </c>
      <c r="J528" s="8">
        <v>366</v>
      </c>
      <c r="K528" s="8"/>
      <c r="L528" s="7"/>
      <c r="M528" s="9">
        <f t="shared" si="110"/>
        <v>981</v>
      </c>
    </row>
    <row r="529" spans="1:13" x14ac:dyDescent="0.25">
      <c r="A529" s="7">
        <v>525</v>
      </c>
      <c r="B529" s="13" t="s">
        <v>540</v>
      </c>
      <c r="C529" s="14" t="s">
        <v>621</v>
      </c>
      <c r="D529" s="14" t="s">
        <v>651</v>
      </c>
      <c r="E529" s="7" t="s">
        <v>667</v>
      </c>
      <c r="F529" s="14" t="s">
        <v>658</v>
      </c>
      <c r="G529" s="15">
        <v>1212</v>
      </c>
      <c r="H529" s="20">
        <f t="shared" si="111"/>
        <v>14544</v>
      </c>
      <c r="I529" s="8">
        <f t="shared" si="112"/>
        <v>1212</v>
      </c>
      <c r="J529" s="8">
        <v>366</v>
      </c>
      <c r="K529" s="8"/>
      <c r="L529" s="7"/>
      <c r="M529" s="9">
        <f t="shared" si="110"/>
        <v>1578</v>
      </c>
    </row>
    <row r="530" spans="1:13" x14ac:dyDescent="0.25">
      <c r="A530" s="7">
        <v>526</v>
      </c>
      <c r="B530" s="13" t="s">
        <v>541</v>
      </c>
      <c r="C530" s="14" t="s">
        <v>586</v>
      </c>
      <c r="D530" s="14" t="s">
        <v>651</v>
      </c>
      <c r="E530" s="7" t="s">
        <v>670</v>
      </c>
      <c r="F530" s="14" t="s">
        <v>656</v>
      </c>
      <c r="G530" s="15">
        <v>1676</v>
      </c>
      <c r="H530" s="20">
        <v>15922</v>
      </c>
      <c r="I530" s="8">
        <f>+H530/12</f>
        <v>1326.8333333333333</v>
      </c>
      <c r="J530" s="8">
        <f>366/12*11</f>
        <v>335.5</v>
      </c>
      <c r="K530" s="8"/>
      <c r="L530" s="7"/>
      <c r="M530" s="9">
        <f t="shared" si="110"/>
        <v>1662.3333333333333</v>
      </c>
    </row>
    <row r="531" spans="1:13" x14ac:dyDescent="0.25">
      <c r="A531" s="7">
        <v>527</v>
      </c>
      <c r="B531" s="13" t="s">
        <v>542</v>
      </c>
      <c r="C531" s="14" t="s">
        <v>582</v>
      </c>
      <c r="D531" s="14" t="s">
        <v>649</v>
      </c>
      <c r="E531" s="7" t="s">
        <v>669</v>
      </c>
      <c r="F531" s="14" t="s">
        <v>653</v>
      </c>
      <c r="G531" s="15">
        <v>838</v>
      </c>
      <c r="H531" s="20">
        <v>1676</v>
      </c>
      <c r="I531" s="8">
        <f>+H531/12</f>
        <v>139.66666666666666</v>
      </c>
      <c r="J531" s="8">
        <f>366/12*2</f>
        <v>61</v>
      </c>
      <c r="K531" s="8"/>
      <c r="L531" s="7"/>
      <c r="M531" s="9">
        <f t="shared" si="110"/>
        <v>200.66666666666666</v>
      </c>
    </row>
    <row r="532" spans="1:13" x14ac:dyDescent="0.25">
      <c r="A532" s="7">
        <v>528</v>
      </c>
      <c r="B532" s="13" t="s">
        <v>543</v>
      </c>
      <c r="C532" s="14" t="s">
        <v>586</v>
      </c>
      <c r="D532" s="14" t="s">
        <v>651</v>
      </c>
      <c r="E532" s="7" t="s">
        <v>670</v>
      </c>
      <c r="F532" s="14" t="s">
        <v>656</v>
      </c>
      <c r="G532" s="15">
        <v>1676</v>
      </c>
      <c r="H532" s="20">
        <v>11732</v>
      </c>
      <c r="I532" s="8">
        <f>+H532/12</f>
        <v>977.66666666666663</v>
      </c>
      <c r="J532" s="8">
        <f>366/12*7</f>
        <v>213.5</v>
      </c>
      <c r="K532" s="8"/>
      <c r="L532" s="7"/>
      <c r="M532" s="9">
        <f t="shared" si="110"/>
        <v>1191.1666666666665</v>
      </c>
    </row>
    <row r="533" spans="1:13" x14ac:dyDescent="0.25">
      <c r="A533" s="7">
        <v>529</v>
      </c>
      <c r="B533" s="13" t="s">
        <v>544</v>
      </c>
      <c r="C533" s="14" t="s">
        <v>610</v>
      </c>
      <c r="D533" s="14" t="s">
        <v>650</v>
      </c>
      <c r="E533" s="7" t="s">
        <v>668</v>
      </c>
      <c r="F533" s="14" t="s">
        <v>654</v>
      </c>
      <c r="G533" s="15">
        <v>500</v>
      </c>
      <c r="H533" s="20">
        <v>5400</v>
      </c>
      <c r="I533" s="8">
        <f>+H533/12</f>
        <v>450</v>
      </c>
      <c r="J533" s="8">
        <v>366</v>
      </c>
      <c r="K533" s="8"/>
      <c r="L533" s="7"/>
      <c r="M533" s="9">
        <f t="shared" si="110"/>
        <v>816</v>
      </c>
    </row>
    <row r="534" spans="1:13" x14ac:dyDescent="0.25">
      <c r="A534" s="7">
        <v>530</v>
      </c>
      <c r="B534" s="13" t="s">
        <v>545</v>
      </c>
      <c r="C534" s="14" t="s">
        <v>587</v>
      </c>
      <c r="D534" s="14" t="s">
        <v>651</v>
      </c>
      <c r="E534" s="7" t="s">
        <v>670</v>
      </c>
      <c r="F534" s="14" t="s">
        <v>657</v>
      </c>
      <c r="G534" s="15">
        <v>2051.4</v>
      </c>
      <c r="H534" s="20">
        <f t="shared" si="111"/>
        <v>24616.800000000003</v>
      </c>
      <c r="I534" s="8">
        <f>+H534/12</f>
        <v>2051.4</v>
      </c>
      <c r="J534" s="8">
        <v>366</v>
      </c>
      <c r="K534" s="8"/>
      <c r="L534" s="7"/>
      <c r="M534" s="9">
        <f t="shared" si="110"/>
        <v>2417.4</v>
      </c>
    </row>
    <row r="535" spans="1:13" x14ac:dyDescent="0.25">
      <c r="A535" s="7">
        <v>531</v>
      </c>
      <c r="B535" s="13" t="s">
        <v>546</v>
      </c>
      <c r="C535" s="14" t="s">
        <v>600</v>
      </c>
      <c r="D535" s="14" t="s">
        <v>651</v>
      </c>
      <c r="E535" s="7" t="s">
        <v>667</v>
      </c>
      <c r="F535" s="14" t="s">
        <v>655</v>
      </c>
      <c r="G535" s="15">
        <v>733</v>
      </c>
      <c r="H535" s="20">
        <v>8220.5</v>
      </c>
      <c r="I535" s="8">
        <f t="shared" ref="I535:I537" si="113">+H535/12</f>
        <v>685.04166666666663</v>
      </c>
      <c r="J535" s="8">
        <v>366</v>
      </c>
      <c r="K535" s="8"/>
      <c r="L535" s="7"/>
      <c r="M535" s="9">
        <f t="shared" si="110"/>
        <v>1051.0416666666665</v>
      </c>
    </row>
    <row r="536" spans="1:13" x14ac:dyDescent="0.25">
      <c r="A536" s="7">
        <v>532</v>
      </c>
      <c r="B536" s="13" t="s">
        <v>547</v>
      </c>
      <c r="C536" s="14" t="s">
        <v>585</v>
      </c>
      <c r="D536" s="14" t="s">
        <v>651</v>
      </c>
      <c r="E536" s="7" t="s">
        <v>667</v>
      </c>
      <c r="F536" s="14" t="s">
        <v>655</v>
      </c>
      <c r="G536" s="15">
        <v>839.04</v>
      </c>
      <c r="H536" s="20">
        <f t="shared" si="111"/>
        <v>10068.48</v>
      </c>
      <c r="I536" s="8">
        <f t="shared" si="113"/>
        <v>839.04</v>
      </c>
      <c r="J536" s="8">
        <v>366</v>
      </c>
      <c r="K536" s="8"/>
      <c r="L536" s="7"/>
      <c r="M536" s="9">
        <f t="shared" si="110"/>
        <v>1205.04</v>
      </c>
    </row>
    <row r="537" spans="1:13" x14ac:dyDescent="0.25">
      <c r="A537" s="7">
        <v>533</v>
      </c>
      <c r="B537" s="13" t="s">
        <v>548</v>
      </c>
      <c r="C537" s="14" t="s">
        <v>647</v>
      </c>
      <c r="D537" s="14" t="s">
        <v>651</v>
      </c>
      <c r="E537" s="7" t="s">
        <v>667</v>
      </c>
      <c r="F537" s="14" t="s">
        <v>661</v>
      </c>
      <c r="G537" s="15">
        <v>2800</v>
      </c>
      <c r="H537" s="20">
        <v>28805</v>
      </c>
      <c r="I537" s="8">
        <f t="shared" si="113"/>
        <v>2400.4166666666665</v>
      </c>
      <c r="J537" s="8">
        <v>366</v>
      </c>
      <c r="K537" s="8"/>
      <c r="L537" s="7"/>
      <c r="M537" s="9">
        <f t="shared" si="110"/>
        <v>2766.4166666666665</v>
      </c>
    </row>
    <row r="538" spans="1:13" x14ac:dyDescent="0.25">
      <c r="A538" s="7">
        <v>534</v>
      </c>
      <c r="B538" s="13" t="s">
        <v>549</v>
      </c>
      <c r="C538" s="14" t="s">
        <v>618</v>
      </c>
      <c r="D538" s="14" t="s">
        <v>650</v>
      </c>
      <c r="E538" s="7" t="s">
        <v>668</v>
      </c>
      <c r="F538" s="14" t="s">
        <v>663</v>
      </c>
      <c r="G538" s="15">
        <v>794.11</v>
      </c>
      <c r="H538" s="20">
        <f t="shared" si="111"/>
        <v>9529.32</v>
      </c>
      <c r="I538" s="8">
        <f>+H538/12</f>
        <v>794.11</v>
      </c>
      <c r="J538" s="8">
        <v>366</v>
      </c>
      <c r="K538" s="8"/>
      <c r="L538" s="7"/>
      <c r="M538" s="9">
        <f t="shared" si="110"/>
        <v>1160.1100000000001</v>
      </c>
    </row>
    <row r="539" spans="1:13" x14ac:dyDescent="0.25">
      <c r="A539" s="7">
        <v>535</v>
      </c>
      <c r="B539" s="13" t="s">
        <v>550</v>
      </c>
      <c r="C539" s="14" t="s">
        <v>582</v>
      </c>
      <c r="D539" s="14" t="s">
        <v>649</v>
      </c>
      <c r="E539" s="7" t="s">
        <v>669</v>
      </c>
      <c r="F539" s="14" t="s">
        <v>653</v>
      </c>
      <c r="G539" s="15">
        <v>606</v>
      </c>
      <c r="H539" s="20">
        <f>G539*2</f>
        <v>1212</v>
      </c>
      <c r="I539" s="8">
        <f>+H539/12</f>
        <v>101</v>
      </c>
      <c r="J539" s="8">
        <v>61</v>
      </c>
      <c r="K539" s="8"/>
      <c r="L539" s="7"/>
      <c r="M539" s="9">
        <f t="shared" si="110"/>
        <v>162</v>
      </c>
    </row>
    <row r="540" spans="1:13" x14ac:dyDescent="0.25">
      <c r="A540" s="7">
        <v>536</v>
      </c>
      <c r="B540" s="13" t="s">
        <v>551</v>
      </c>
      <c r="C540" s="14" t="s">
        <v>610</v>
      </c>
      <c r="D540" s="14" t="s">
        <v>650</v>
      </c>
      <c r="E540" s="7" t="s">
        <v>668</v>
      </c>
      <c r="F540" s="14" t="s">
        <v>654</v>
      </c>
      <c r="G540" s="15">
        <v>500</v>
      </c>
      <c r="H540" s="20">
        <v>5400</v>
      </c>
      <c r="I540" s="8">
        <f>+H540/12</f>
        <v>450</v>
      </c>
      <c r="J540" s="8">
        <v>366</v>
      </c>
      <c r="K540" s="8"/>
      <c r="L540" s="7"/>
      <c r="M540" s="9">
        <f t="shared" si="110"/>
        <v>816</v>
      </c>
    </row>
    <row r="541" spans="1:13" x14ac:dyDescent="0.25">
      <c r="A541" s="7">
        <v>537</v>
      </c>
      <c r="B541" s="13" t="s">
        <v>552</v>
      </c>
      <c r="C541" s="14" t="s">
        <v>588</v>
      </c>
      <c r="D541" s="14" t="s">
        <v>649</v>
      </c>
      <c r="E541" s="7" t="s">
        <v>669</v>
      </c>
      <c r="F541" s="14" t="s">
        <v>653</v>
      </c>
      <c r="G541" s="15">
        <v>1676</v>
      </c>
      <c r="H541" s="20">
        <v>11732</v>
      </c>
      <c r="I541" s="8">
        <f>+H541/12</f>
        <v>977.66666666666663</v>
      </c>
      <c r="J541" s="8">
        <f>366/12*9</f>
        <v>274.5</v>
      </c>
      <c r="K541" s="8"/>
      <c r="L541" s="7"/>
      <c r="M541" s="9">
        <f t="shared" si="110"/>
        <v>1252.1666666666665</v>
      </c>
    </row>
    <row r="542" spans="1:13" x14ac:dyDescent="0.25">
      <c r="A542" s="7">
        <v>538</v>
      </c>
      <c r="B542" s="13" t="s">
        <v>553</v>
      </c>
      <c r="C542" s="14" t="s">
        <v>621</v>
      </c>
      <c r="D542" s="14" t="s">
        <v>651</v>
      </c>
      <c r="E542" s="7" t="s">
        <v>667</v>
      </c>
      <c r="F542" s="14" t="s">
        <v>658</v>
      </c>
      <c r="G542" s="15">
        <v>1412</v>
      </c>
      <c r="H542" s="20">
        <v>20459</v>
      </c>
      <c r="I542" s="8">
        <f t="shared" ref="I542:I544" si="114">+H542/12</f>
        <v>1704.9166666666667</v>
      </c>
      <c r="J542" s="8">
        <v>366</v>
      </c>
      <c r="K542" s="8"/>
      <c r="L542" s="7"/>
      <c r="M542" s="9">
        <f t="shared" si="110"/>
        <v>2070.916666666667</v>
      </c>
    </row>
    <row r="543" spans="1:13" x14ac:dyDescent="0.25">
      <c r="A543" s="7">
        <v>539</v>
      </c>
      <c r="B543" s="13" t="s">
        <v>554</v>
      </c>
      <c r="C543" s="14" t="s">
        <v>585</v>
      </c>
      <c r="D543" s="14" t="s">
        <v>651</v>
      </c>
      <c r="E543" s="7" t="s">
        <v>667</v>
      </c>
      <c r="F543" s="14" t="s">
        <v>655</v>
      </c>
      <c r="G543" s="15">
        <v>895.2</v>
      </c>
      <c r="H543" s="20">
        <f t="shared" si="111"/>
        <v>10742.400000000001</v>
      </c>
      <c r="I543" s="8">
        <f t="shared" si="114"/>
        <v>895.20000000000016</v>
      </c>
      <c r="J543" s="8">
        <v>366</v>
      </c>
      <c r="K543" s="8"/>
      <c r="L543" s="7"/>
      <c r="M543" s="9">
        <f t="shared" si="110"/>
        <v>1261.2000000000003</v>
      </c>
    </row>
    <row r="544" spans="1:13" x14ac:dyDescent="0.25">
      <c r="A544" s="7">
        <v>540</v>
      </c>
      <c r="B544" s="13" t="s">
        <v>555</v>
      </c>
      <c r="C544" s="14" t="s">
        <v>595</v>
      </c>
      <c r="D544" s="14" t="s">
        <v>651</v>
      </c>
      <c r="E544" s="7" t="s">
        <v>667</v>
      </c>
      <c r="F544" s="14" t="s">
        <v>658</v>
      </c>
      <c r="G544" s="15">
        <v>1433.34</v>
      </c>
      <c r="H544" s="20">
        <f t="shared" si="111"/>
        <v>17200.079999999998</v>
      </c>
      <c r="I544" s="8">
        <f t="shared" si="114"/>
        <v>1433.34</v>
      </c>
      <c r="J544" s="8">
        <v>366</v>
      </c>
      <c r="K544" s="8"/>
      <c r="L544" s="7"/>
      <c r="M544" s="9">
        <f t="shared" si="110"/>
        <v>1799.34</v>
      </c>
    </row>
    <row r="545" spans="1:13" x14ac:dyDescent="0.25">
      <c r="A545" s="7">
        <v>541</v>
      </c>
      <c r="B545" s="13" t="s">
        <v>556</v>
      </c>
      <c r="C545" s="14" t="s">
        <v>587</v>
      </c>
      <c r="D545" s="14" t="s">
        <v>651</v>
      </c>
      <c r="E545" s="7" t="s">
        <v>670</v>
      </c>
      <c r="F545" s="14" t="s">
        <v>657</v>
      </c>
      <c r="G545" s="15">
        <v>2051.4</v>
      </c>
      <c r="H545" s="20">
        <f t="shared" si="111"/>
        <v>24616.800000000003</v>
      </c>
      <c r="I545" s="8">
        <f t="shared" ref="I545:I553" si="115">+H545/12</f>
        <v>2051.4</v>
      </c>
      <c r="J545" s="8">
        <v>366</v>
      </c>
      <c r="K545" s="8"/>
      <c r="L545" s="7"/>
      <c r="M545" s="9">
        <f t="shared" si="110"/>
        <v>2417.4</v>
      </c>
    </row>
    <row r="546" spans="1:13" x14ac:dyDescent="0.25">
      <c r="A546" s="7">
        <v>542</v>
      </c>
      <c r="B546" s="13" t="s">
        <v>557</v>
      </c>
      <c r="C546" s="14" t="s">
        <v>588</v>
      </c>
      <c r="D546" s="14" t="s">
        <v>649</v>
      </c>
      <c r="E546" s="7" t="s">
        <v>669</v>
      </c>
      <c r="F546" s="14" t="s">
        <v>653</v>
      </c>
      <c r="G546" s="15">
        <v>1676</v>
      </c>
      <c r="H546" s="20">
        <v>3352</v>
      </c>
      <c r="I546" s="8">
        <f t="shared" si="115"/>
        <v>279.33333333333331</v>
      </c>
      <c r="J546" s="8">
        <f>366/12*2</f>
        <v>61</v>
      </c>
      <c r="K546" s="8"/>
      <c r="L546" s="7"/>
      <c r="M546" s="9">
        <f t="shared" si="110"/>
        <v>340.33333333333331</v>
      </c>
    </row>
    <row r="547" spans="1:13" x14ac:dyDescent="0.25">
      <c r="A547" s="7">
        <v>543</v>
      </c>
      <c r="B547" s="13" t="s">
        <v>558</v>
      </c>
      <c r="C547" s="14" t="s">
        <v>590</v>
      </c>
      <c r="D547" s="14" t="s">
        <v>651</v>
      </c>
      <c r="E547" s="7" t="s">
        <v>667</v>
      </c>
      <c r="F547" s="14" t="s">
        <v>659</v>
      </c>
      <c r="G547" s="15">
        <v>817</v>
      </c>
      <c r="H547" s="20">
        <f t="shared" si="111"/>
        <v>9804</v>
      </c>
      <c r="I547" s="8">
        <f t="shared" si="115"/>
        <v>817</v>
      </c>
      <c r="J547" s="8">
        <v>366</v>
      </c>
      <c r="K547" s="8"/>
      <c r="L547" s="7"/>
      <c r="M547" s="9">
        <f t="shared" si="110"/>
        <v>1183</v>
      </c>
    </row>
    <row r="548" spans="1:13" x14ac:dyDescent="0.25">
      <c r="A548" s="7">
        <v>544</v>
      </c>
      <c r="B548" s="13" t="s">
        <v>559</v>
      </c>
      <c r="C548" s="14" t="s">
        <v>582</v>
      </c>
      <c r="D548" s="14" t="s">
        <v>649</v>
      </c>
      <c r="E548" s="7" t="s">
        <v>669</v>
      </c>
      <c r="F548" s="14" t="s">
        <v>653</v>
      </c>
      <c r="G548" s="15">
        <v>606</v>
      </c>
      <c r="H548" s="20">
        <f>G548*2</f>
        <v>1212</v>
      </c>
      <c r="I548" s="8">
        <f t="shared" si="115"/>
        <v>101</v>
      </c>
      <c r="J548" s="8">
        <v>61</v>
      </c>
      <c r="K548" s="8"/>
      <c r="L548" s="7"/>
      <c r="M548" s="9">
        <f t="shared" si="110"/>
        <v>162</v>
      </c>
    </row>
    <row r="549" spans="1:13" x14ac:dyDescent="0.25">
      <c r="A549" s="7">
        <v>545</v>
      </c>
      <c r="B549" s="13" t="s">
        <v>560</v>
      </c>
      <c r="C549" s="14" t="s">
        <v>588</v>
      </c>
      <c r="D549" s="14" t="s">
        <v>649</v>
      </c>
      <c r="E549" s="7" t="s">
        <v>669</v>
      </c>
      <c r="F549" s="14" t="s">
        <v>653</v>
      </c>
      <c r="G549" s="15">
        <v>1676</v>
      </c>
      <c r="H549" s="20">
        <v>16760</v>
      </c>
      <c r="I549" s="8">
        <f t="shared" si="115"/>
        <v>1396.6666666666667</v>
      </c>
      <c r="J549" s="8">
        <f>366/12*10</f>
        <v>305</v>
      </c>
      <c r="K549" s="8"/>
      <c r="L549" s="7"/>
      <c r="M549" s="9">
        <f t="shared" si="110"/>
        <v>1701.6666666666667</v>
      </c>
    </row>
    <row r="550" spans="1:13" x14ac:dyDescent="0.25">
      <c r="A550" s="7">
        <v>546</v>
      </c>
      <c r="B550" s="13" t="s">
        <v>561</v>
      </c>
      <c r="C550" s="14" t="s">
        <v>585</v>
      </c>
      <c r="D550" s="14" t="s">
        <v>651</v>
      </c>
      <c r="E550" s="7" t="s">
        <v>667</v>
      </c>
      <c r="F550" s="14" t="s">
        <v>655</v>
      </c>
      <c r="G550" s="15">
        <v>787.2</v>
      </c>
      <c r="H550" s="20">
        <f t="shared" si="111"/>
        <v>9446.4000000000015</v>
      </c>
      <c r="I550" s="8">
        <f t="shared" si="115"/>
        <v>787.20000000000016</v>
      </c>
      <c r="J550" s="8">
        <v>366</v>
      </c>
      <c r="K550" s="8"/>
      <c r="L550" s="7"/>
      <c r="M550" s="9">
        <f t="shared" si="110"/>
        <v>1153.2000000000003</v>
      </c>
    </row>
    <row r="551" spans="1:13" x14ac:dyDescent="0.25">
      <c r="A551" s="7">
        <v>547</v>
      </c>
      <c r="B551" s="13" t="s">
        <v>562</v>
      </c>
      <c r="C551" s="14" t="s">
        <v>587</v>
      </c>
      <c r="D551" s="14" t="s">
        <v>651</v>
      </c>
      <c r="E551" s="7" t="s">
        <v>670</v>
      </c>
      <c r="F551" s="14" t="s">
        <v>657</v>
      </c>
      <c r="G551" s="15">
        <v>2051.4</v>
      </c>
      <c r="H551" s="20">
        <f t="shared" si="111"/>
        <v>24616.800000000003</v>
      </c>
      <c r="I551" s="8">
        <f t="shared" si="115"/>
        <v>2051.4</v>
      </c>
      <c r="J551" s="8">
        <v>366</v>
      </c>
      <c r="K551" s="8"/>
      <c r="L551" s="7"/>
      <c r="M551" s="9">
        <f t="shared" si="110"/>
        <v>2417.4</v>
      </c>
    </row>
    <row r="552" spans="1:13" x14ac:dyDescent="0.25">
      <c r="A552" s="7">
        <v>548</v>
      </c>
      <c r="B552" s="13" t="s">
        <v>563</v>
      </c>
      <c r="C552" s="14" t="s">
        <v>585</v>
      </c>
      <c r="D552" s="14" t="s">
        <v>651</v>
      </c>
      <c r="E552" s="7" t="s">
        <v>667</v>
      </c>
      <c r="F552" s="14" t="s">
        <v>655</v>
      </c>
      <c r="G552" s="15">
        <v>787.2</v>
      </c>
      <c r="H552" s="20">
        <f t="shared" si="111"/>
        <v>9446.4000000000015</v>
      </c>
      <c r="I552" s="8">
        <f t="shared" si="115"/>
        <v>787.20000000000016</v>
      </c>
      <c r="J552" s="8">
        <v>366</v>
      </c>
      <c r="K552" s="8"/>
      <c r="L552" s="7"/>
      <c r="M552" s="9">
        <f t="shared" si="110"/>
        <v>1153.2000000000003</v>
      </c>
    </row>
    <row r="553" spans="1:13" x14ac:dyDescent="0.25">
      <c r="A553" s="7">
        <v>549</v>
      </c>
      <c r="B553" s="13" t="s">
        <v>564</v>
      </c>
      <c r="C553" s="14" t="s">
        <v>610</v>
      </c>
      <c r="D553" s="14" t="s">
        <v>650</v>
      </c>
      <c r="E553" s="7" t="s">
        <v>668</v>
      </c>
      <c r="F553" s="14" t="s">
        <v>654</v>
      </c>
      <c r="G553" s="15">
        <v>500</v>
      </c>
      <c r="H553" s="20">
        <v>5400</v>
      </c>
      <c r="I553" s="8">
        <f t="shared" si="115"/>
        <v>450</v>
      </c>
      <c r="J553" s="8">
        <v>366</v>
      </c>
      <c r="K553" s="8"/>
      <c r="L553" s="7"/>
      <c r="M553" s="9">
        <f t="shared" si="110"/>
        <v>816</v>
      </c>
    </row>
    <row r="554" spans="1:13" x14ac:dyDescent="0.25">
      <c r="A554" s="7">
        <v>550</v>
      </c>
      <c r="B554" s="13" t="s">
        <v>565</v>
      </c>
      <c r="C554" s="14" t="s">
        <v>592</v>
      </c>
      <c r="D554" s="14" t="s">
        <v>652</v>
      </c>
      <c r="E554" s="7" t="s">
        <v>670</v>
      </c>
      <c r="F554" s="14" t="s">
        <v>660</v>
      </c>
      <c r="G554" s="15">
        <v>2546</v>
      </c>
      <c r="H554" s="20">
        <v>28573.599999999999</v>
      </c>
      <c r="I554" s="8">
        <f>+H554/12</f>
        <v>2381.1333333333332</v>
      </c>
      <c r="J554" s="8">
        <v>366</v>
      </c>
      <c r="K554" s="8"/>
      <c r="L554" s="7"/>
      <c r="M554" s="9">
        <f t="shared" si="110"/>
        <v>2747.1333333333332</v>
      </c>
    </row>
    <row r="555" spans="1:13" x14ac:dyDescent="0.25">
      <c r="A555" s="7">
        <v>551</v>
      </c>
      <c r="B555" s="13" t="s">
        <v>566</v>
      </c>
      <c r="C555" s="14" t="s">
        <v>588</v>
      </c>
      <c r="D555" s="14" t="s">
        <v>649</v>
      </c>
      <c r="E555" s="7" t="s">
        <v>669</v>
      </c>
      <c r="F555" s="14" t="s">
        <v>653</v>
      </c>
      <c r="G555" s="15">
        <v>1676</v>
      </c>
      <c r="H555" s="20">
        <v>16760</v>
      </c>
      <c r="I555" s="8">
        <f t="shared" ref="I555:I567" si="116">+H555/12</f>
        <v>1396.6666666666667</v>
      </c>
      <c r="J555" s="8">
        <f>366/12*10</f>
        <v>305</v>
      </c>
      <c r="K555" s="8"/>
      <c r="L555" s="7"/>
      <c r="M555" s="9">
        <f t="shared" si="110"/>
        <v>1701.6666666666667</v>
      </c>
    </row>
    <row r="556" spans="1:13" x14ac:dyDescent="0.25">
      <c r="A556" s="7">
        <v>552</v>
      </c>
      <c r="B556" s="13" t="s">
        <v>567</v>
      </c>
      <c r="C556" s="14" t="s">
        <v>641</v>
      </c>
      <c r="D556" s="14" t="s">
        <v>649</v>
      </c>
      <c r="E556" s="7" t="s">
        <v>667</v>
      </c>
      <c r="F556" s="14" t="s">
        <v>666</v>
      </c>
      <c r="G556" s="15">
        <v>3798</v>
      </c>
      <c r="H556" s="22">
        <f>G556*3</f>
        <v>11394</v>
      </c>
      <c r="I556" s="8">
        <f t="shared" si="116"/>
        <v>949.5</v>
      </c>
      <c r="J556" s="8">
        <v>91.5</v>
      </c>
      <c r="K556" s="8"/>
      <c r="L556" s="7"/>
      <c r="M556" s="9">
        <f t="shared" si="110"/>
        <v>1041</v>
      </c>
    </row>
    <row r="557" spans="1:13" x14ac:dyDescent="0.25">
      <c r="A557" s="7">
        <v>553</v>
      </c>
      <c r="B557" s="13" t="s">
        <v>568</v>
      </c>
      <c r="C557" s="14" t="s">
        <v>648</v>
      </c>
      <c r="D557" s="14" t="s">
        <v>650</v>
      </c>
      <c r="E557" s="7" t="s">
        <v>668</v>
      </c>
      <c r="F557" s="14" t="s">
        <v>654</v>
      </c>
      <c r="G557" s="15">
        <v>500</v>
      </c>
      <c r="H557" s="20">
        <v>5400</v>
      </c>
      <c r="I557" s="8">
        <f t="shared" si="116"/>
        <v>450</v>
      </c>
      <c r="J557" s="8">
        <v>366</v>
      </c>
      <c r="K557" s="8"/>
      <c r="L557" s="7"/>
      <c r="M557" s="9">
        <f t="shared" si="110"/>
        <v>816</v>
      </c>
    </row>
    <row r="558" spans="1:13" x14ac:dyDescent="0.25">
      <c r="A558" s="7">
        <v>554</v>
      </c>
      <c r="B558" s="13" t="s">
        <v>569</v>
      </c>
      <c r="C558" s="14" t="s">
        <v>585</v>
      </c>
      <c r="D558" s="14" t="s">
        <v>651</v>
      </c>
      <c r="E558" s="7" t="s">
        <v>667</v>
      </c>
      <c r="F558" s="14" t="s">
        <v>655</v>
      </c>
      <c r="G558" s="15">
        <v>622</v>
      </c>
      <c r="H558" s="20">
        <v>7062</v>
      </c>
      <c r="I558" s="8">
        <f t="shared" si="116"/>
        <v>588.5</v>
      </c>
      <c r="J558" s="8">
        <v>366</v>
      </c>
      <c r="K558" s="8"/>
      <c r="L558" s="7"/>
      <c r="M558" s="9">
        <f t="shared" si="110"/>
        <v>954.5</v>
      </c>
    </row>
    <row r="559" spans="1:13" x14ac:dyDescent="0.25">
      <c r="A559" s="7">
        <v>555</v>
      </c>
      <c r="B559" s="13" t="s">
        <v>570</v>
      </c>
      <c r="C559" s="14" t="s">
        <v>587</v>
      </c>
      <c r="D559" s="14" t="s">
        <v>651</v>
      </c>
      <c r="E559" s="7" t="s">
        <v>670</v>
      </c>
      <c r="F559" s="14" t="s">
        <v>657</v>
      </c>
      <c r="G559" s="15">
        <v>2967</v>
      </c>
      <c r="H559" s="20">
        <f t="shared" si="111"/>
        <v>35604</v>
      </c>
      <c r="I559" s="8">
        <f t="shared" si="116"/>
        <v>2967</v>
      </c>
      <c r="J559" s="8">
        <v>366</v>
      </c>
      <c r="K559" s="8"/>
      <c r="L559" s="7"/>
      <c r="M559" s="9">
        <f t="shared" si="110"/>
        <v>3333</v>
      </c>
    </row>
    <row r="560" spans="1:13" x14ac:dyDescent="0.25">
      <c r="A560" s="7">
        <v>556</v>
      </c>
      <c r="B560" s="13" t="s">
        <v>571</v>
      </c>
      <c r="C560" s="14" t="s">
        <v>603</v>
      </c>
      <c r="D560" s="14" t="s">
        <v>650</v>
      </c>
      <c r="E560" s="7" t="s">
        <v>668</v>
      </c>
      <c r="F560" s="14" t="s">
        <v>654</v>
      </c>
      <c r="G560" s="15">
        <v>500</v>
      </c>
      <c r="H560" s="20">
        <v>5400</v>
      </c>
      <c r="I560" s="8">
        <f t="shared" si="116"/>
        <v>450</v>
      </c>
      <c r="J560" s="8">
        <v>366</v>
      </c>
      <c r="K560" s="8"/>
      <c r="L560" s="7"/>
      <c r="M560" s="9">
        <f t="shared" si="110"/>
        <v>816</v>
      </c>
    </row>
    <row r="561" spans="1:13" x14ac:dyDescent="0.25">
      <c r="A561" s="7">
        <v>557</v>
      </c>
      <c r="B561" s="13" t="s">
        <v>572</v>
      </c>
      <c r="C561" s="14" t="s">
        <v>587</v>
      </c>
      <c r="D561" s="14" t="s">
        <v>651</v>
      </c>
      <c r="E561" s="7" t="s">
        <v>670</v>
      </c>
      <c r="F561" s="14" t="s">
        <v>657</v>
      </c>
      <c r="G561" s="15">
        <v>1025.7</v>
      </c>
      <c r="H561" s="20">
        <f t="shared" si="111"/>
        <v>12308.400000000001</v>
      </c>
      <c r="I561" s="8">
        <f t="shared" si="116"/>
        <v>1025.7</v>
      </c>
      <c r="J561" s="8">
        <v>366</v>
      </c>
      <c r="K561" s="8"/>
      <c r="L561" s="7"/>
      <c r="M561" s="9">
        <f t="shared" si="110"/>
        <v>1391.7</v>
      </c>
    </row>
    <row r="562" spans="1:13" x14ac:dyDescent="0.25">
      <c r="A562" s="7">
        <v>558</v>
      </c>
      <c r="B562" s="13" t="s">
        <v>573</v>
      </c>
      <c r="C562" s="14" t="s">
        <v>591</v>
      </c>
      <c r="D562" s="14" t="s">
        <v>650</v>
      </c>
      <c r="E562" s="7" t="s">
        <v>668</v>
      </c>
      <c r="F562" s="14" t="s">
        <v>654</v>
      </c>
      <c r="G562" s="15">
        <v>500</v>
      </c>
      <c r="H562" s="20">
        <v>5400</v>
      </c>
      <c r="I562" s="8">
        <f t="shared" si="116"/>
        <v>450</v>
      </c>
      <c r="J562" s="8">
        <v>366</v>
      </c>
      <c r="K562" s="8"/>
      <c r="L562" s="7"/>
      <c r="M562" s="9">
        <f t="shared" si="110"/>
        <v>816</v>
      </c>
    </row>
    <row r="563" spans="1:13" x14ac:dyDescent="0.25">
      <c r="A563" s="7">
        <v>559</v>
      </c>
      <c r="B563" s="13" t="s">
        <v>574</v>
      </c>
      <c r="C563" s="14" t="s">
        <v>585</v>
      </c>
      <c r="D563" s="14" t="s">
        <v>651</v>
      </c>
      <c r="E563" s="7" t="s">
        <v>667</v>
      </c>
      <c r="F563" s="14" t="s">
        <v>655</v>
      </c>
      <c r="G563" s="18">
        <v>787.44</v>
      </c>
      <c r="H563" s="20">
        <f t="shared" si="111"/>
        <v>9449.2800000000007</v>
      </c>
      <c r="I563" s="8">
        <f t="shared" si="116"/>
        <v>787.44</v>
      </c>
      <c r="J563" s="8">
        <v>366</v>
      </c>
      <c r="K563" s="8"/>
      <c r="L563" s="7"/>
      <c r="M563" s="9">
        <f t="shared" si="110"/>
        <v>1153.44</v>
      </c>
    </row>
    <row r="564" spans="1:13" x14ac:dyDescent="0.25">
      <c r="A564" s="7">
        <v>560</v>
      </c>
      <c r="B564" s="13" t="s">
        <v>575</v>
      </c>
      <c r="C564" s="14" t="s">
        <v>590</v>
      </c>
      <c r="D564" s="14" t="s">
        <v>649</v>
      </c>
      <c r="E564" s="7" t="s">
        <v>667</v>
      </c>
      <c r="F564" s="14" t="s">
        <v>659</v>
      </c>
      <c r="G564" s="15">
        <v>817</v>
      </c>
      <c r="H564" s="22">
        <f>G564*3</f>
        <v>2451</v>
      </c>
      <c r="I564" s="8">
        <f t="shared" si="116"/>
        <v>204.25</v>
      </c>
      <c r="J564" s="8">
        <v>91.5</v>
      </c>
      <c r="K564" s="8"/>
      <c r="L564" s="7"/>
      <c r="M564" s="9">
        <f t="shared" si="110"/>
        <v>295.75</v>
      </c>
    </row>
    <row r="565" spans="1:13" x14ac:dyDescent="0.25">
      <c r="A565" s="7">
        <v>561</v>
      </c>
      <c r="B565" s="13" t="s">
        <v>576</v>
      </c>
      <c r="C565" s="14" t="s">
        <v>588</v>
      </c>
      <c r="D565" s="14" t="s">
        <v>649</v>
      </c>
      <c r="E565" s="7" t="s">
        <v>669</v>
      </c>
      <c r="F565" s="14" t="s">
        <v>653</v>
      </c>
      <c r="G565" s="15">
        <v>1676</v>
      </c>
      <c r="H565" s="20">
        <v>16760</v>
      </c>
      <c r="I565" s="8">
        <f t="shared" si="116"/>
        <v>1396.6666666666667</v>
      </c>
      <c r="J565" s="8">
        <f>366/12*10</f>
        <v>305</v>
      </c>
      <c r="K565" s="8"/>
      <c r="L565" s="7"/>
      <c r="M565" s="9">
        <f t="shared" si="110"/>
        <v>1701.6666666666667</v>
      </c>
    </row>
    <row r="566" spans="1:13" x14ac:dyDescent="0.25">
      <c r="A566" s="7">
        <v>562</v>
      </c>
      <c r="B566" s="13" t="s">
        <v>577</v>
      </c>
      <c r="C566" s="14" t="s">
        <v>595</v>
      </c>
      <c r="D566" s="14" t="s">
        <v>649</v>
      </c>
      <c r="E566" s="7" t="s">
        <v>667</v>
      </c>
      <c r="F566" s="14" t="s">
        <v>658</v>
      </c>
      <c r="G566" s="15">
        <v>1412</v>
      </c>
      <c r="H566" s="22">
        <v>21865</v>
      </c>
      <c r="I566" s="8">
        <f t="shared" si="116"/>
        <v>1822.0833333333333</v>
      </c>
      <c r="J566" s="8">
        <v>366</v>
      </c>
      <c r="K566" s="8"/>
      <c r="L566" s="7"/>
      <c r="M566" s="9">
        <f t="shared" si="110"/>
        <v>2188.083333333333</v>
      </c>
    </row>
    <row r="567" spans="1:13" x14ac:dyDescent="0.25">
      <c r="A567" s="7">
        <v>563</v>
      </c>
      <c r="B567" s="13" t="s">
        <v>578</v>
      </c>
      <c r="C567" s="14" t="s">
        <v>587</v>
      </c>
      <c r="D567" s="14" t="s">
        <v>651</v>
      </c>
      <c r="E567" s="7" t="s">
        <v>670</v>
      </c>
      <c r="F567" s="14" t="s">
        <v>657</v>
      </c>
      <c r="G567" s="15">
        <v>1951.4</v>
      </c>
      <c r="H567" s="20">
        <f t="shared" si="111"/>
        <v>23416.800000000003</v>
      </c>
      <c r="I567" s="8">
        <f t="shared" si="116"/>
        <v>1951.4000000000003</v>
      </c>
      <c r="J567" s="8">
        <v>366</v>
      </c>
      <c r="K567" s="8"/>
      <c r="L567" s="7"/>
      <c r="M567" s="9">
        <f t="shared" si="110"/>
        <v>2317.4000000000005</v>
      </c>
    </row>
    <row r="568" spans="1:13" x14ac:dyDescent="0.25">
      <c r="A568" s="7">
        <v>564</v>
      </c>
      <c r="B568" s="13" t="s">
        <v>579</v>
      </c>
      <c r="C568" s="14" t="s">
        <v>583</v>
      </c>
      <c r="D568" s="14" t="s">
        <v>650</v>
      </c>
      <c r="E568" s="7" t="s">
        <v>668</v>
      </c>
      <c r="F568" s="14" t="s">
        <v>654</v>
      </c>
      <c r="G568" s="15">
        <v>500</v>
      </c>
      <c r="H568" s="20">
        <v>5400</v>
      </c>
      <c r="I568" s="8">
        <f t="shared" ref="I568:I569" si="117">+H568/12</f>
        <v>450</v>
      </c>
      <c r="J568" s="8">
        <v>366</v>
      </c>
      <c r="K568" s="8"/>
      <c r="L568" s="7"/>
      <c r="M568" s="9">
        <f t="shared" si="110"/>
        <v>816</v>
      </c>
    </row>
    <row r="569" spans="1:13" x14ac:dyDescent="0.25">
      <c r="A569" s="7">
        <v>565</v>
      </c>
      <c r="B569" s="13" t="s">
        <v>580</v>
      </c>
      <c r="C569" s="14" t="s">
        <v>610</v>
      </c>
      <c r="D569" s="14" t="s">
        <v>650</v>
      </c>
      <c r="E569" s="7" t="s">
        <v>668</v>
      </c>
      <c r="F569" s="14" t="s">
        <v>654</v>
      </c>
      <c r="G569" s="15">
        <v>500</v>
      </c>
      <c r="H569" s="20">
        <v>5400</v>
      </c>
      <c r="I569" s="8">
        <f t="shared" si="117"/>
        <v>450</v>
      </c>
      <c r="J569" s="8">
        <v>366</v>
      </c>
      <c r="K569" s="7"/>
      <c r="L569" s="7"/>
      <c r="M569" s="9">
        <f t="shared" si="110"/>
        <v>816</v>
      </c>
    </row>
    <row r="570" spans="1:13" x14ac:dyDescent="0.25">
      <c r="A570" s="7">
        <v>566</v>
      </c>
      <c r="B570" s="13" t="s">
        <v>581</v>
      </c>
      <c r="C570" s="14" t="s">
        <v>582</v>
      </c>
      <c r="D570" s="14" t="s">
        <v>649</v>
      </c>
      <c r="E570" s="7" t="s">
        <v>669</v>
      </c>
      <c r="F570" s="14" t="s">
        <v>653</v>
      </c>
      <c r="G570" s="15">
        <v>838</v>
      </c>
      <c r="H570" s="20">
        <v>8380</v>
      </c>
      <c r="I570" s="8">
        <f>+H570/12</f>
        <v>698.33333333333337</v>
      </c>
      <c r="J570" s="8">
        <f>366/12*10</f>
        <v>305</v>
      </c>
      <c r="K570" s="7"/>
      <c r="L570" s="7"/>
      <c r="M570" s="9">
        <f t="shared" si="110"/>
        <v>1003.3333333333334</v>
      </c>
    </row>
    <row r="571" spans="1:13" x14ac:dyDescent="0.25">
      <c r="K571" s="5"/>
    </row>
  </sheetData>
  <mergeCells count="4">
    <mergeCell ref="A2:M2"/>
    <mergeCell ref="A1:M1"/>
    <mergeCell ref="I3:M3"/>
    <mergeCell ref="A3:H3"/>
  </mergeCells>
  <pageMargins left="0.19685039370078741" right="0.15748031496062992" top="0.23622047244094491" bottom="0.15748031496062992" header="0.15748031496062992" footer="0.15748031496062992"/>
  <pageSetup paperSize="9" scale="60" orientation="landscape" r:id="rId1"/>
  <ignoredErrors>
    <ignoredError sqref="J1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ECON.ELIZABETH</cp:lastModifiedBy>
  <cp:lastPrinted>2016-12-20T16:33:04Z</cp:lastPrinted>
  <dcterms:created xsi:type="dcterms:W3CDTF">2016-12-18T22:49:10Z</dcterms:created>
  <dcterms:modified xsi:type="dcterms:W3CDTF">2016-12-20T16:33:08Z</dcterms:modified>
</cp:coreProperties>
</file>